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codeName="ThisWorkbook"/>
  <mc:AlternateContent xmlns:mc="http://schemas.openxmlformats.org/markup-compatibility/2006">
    <mc:Choice Requires="x15">
      <x15ac:absPath xmlns:x15ac="http://schemas.microsoft.com/office/spreadsheetml/2010/11/ac" url="Z:\ei-hardware\imp201\imp201-nucleo\Releases\rev2.0\"/>
    </mc:Choice>
  </mc:AlternateContent>
  <xr:revisionPtr revIDLastSave="0" documentId="8_{336F6AEA-65B9-41D6-B72A-B64754FED156}" xr6:coauthVersionLast="47" xr6:coauthVersionMax="47" xr10:uidLastSave="{00000000-0000-0000-0000-000000000000}"/>
  <bookViews>
    <workbookView xWindow="1470" yWindow="1470" windowWidth="20160" windowHeight="11873"/>
  </bookViews>
  <sheets>
    <sheet name="Part List Report" sheetId="3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5" i="3" l="1"/>
  <c r="A65" i="3"/>
  <c r="P64" i="3"/>
  <c r="A64" i="3"/>
  <c r="P63" i="3"/>
  <c r="A63" i="3"/>
  <c r="P62" i="3"/>
  <c r="A62" i="3"/>
  <c r="P61" i="3"/>
  <c r="A61" i="3"/>
  <c r="P60" i="3"/>
  <c r="A60" i="3"/>
  <c r="P59" i="3"/>
  <c r="A59" i="3"/>
  <c r="P58" i="3"/>
  <c r="A58" i="3"/>
  <c r="P57" i="3"/>
  <c r="A57" i="3"/>
  <c r="P56" i="3"/>
  <c r="A56" i="3"/>
  <c r="P55" i="3"/>
  <c r="A55" i="3"/>
  <c r="P54" i="3"/>
  <c r="A54" i="3"/>
  <c r="P53" i="3"/>
  <c r="A53" i="3"/>
  <c r="P52" i="3"/>
  <c r="A52" i="3"/>
  <c r="P51" i="3"/>
  <c r="A51" i="3"/>
  <c r="P50" i="3"/>
  <c r="A50" i="3"/>
  <c r="P49" i="3"/>
  <c r="A49" i="3"/>
  <c r="P48" i="3"/>
  <c r="A48" i="3"/>
  <c r="P47" i="3"/>
  <c r="A47" i="3"/>
  <c r="P46" i="3"/>
  <c r="A46" i="3"/>
  <c r="P45" i="3"/>
  <c r="A45" i="3"/>
  <c r="P44" i="3"/>
  <c r="A44" i="3"/>
  <c r="P43" i="3"/>
  <c r="A43" i="3"/>
  <c r="P42" i="3"/>
  <c r="A42" i="3"/>
  <c r="P41" i="3"/>
  <c r="A41" i="3"/>
  <c r="P40" i="3"/>
  <c r="A40" i="3"/>
  <c r="P39" i="3"/>
  <c r="A39" i="3"/>
  <c r="P38" i="3"/>
  <c r="A38" i="3"/>
  <c r="P37" i="3"/>
  <c r="A37" i="3"/>
  <c r="P36" i="3"/>
  <c r="A36" i="3"/>
  <c r="P35" i="3"/>
  <c r="A35" i="3"/>
  <c r="P34" i="3"/>
  <c r="A34" i="3"/>
  <c r="P33" i="3"/>
  <c r="A33" i="3"/>
  <c r="P32" i="3"/>
  <c r="A32" i="3"/>
  <c r="P31" i="3"/>
  <c r="A31" i="3"/>
  <c r="P30" i="3"/>
  <c r="A30" i="3"/>
  <c r="P29" i="3"/>
  <c r="A29" i="3"/>
  <c r="P28" i="3"/>
  <c r="A28" i="3"/>
  <c r="P27" i="3"/>
  <c r="A27" i="3"/>
  <c r="P26" i="3"/>
  <c r="A26" i="3"/>
  <c r="P25" i="3"/>
  <c r="A25" i="3"/>
  <c r="P24" i="3"/>
  <c r="A24" i="3"/>
  <c r="P23" i="3"/>
  <c r="A23" i="3"/>
  <c r="P22" i="3"/>
  <c r="A22" i="3"/>
  <c r="P21" i="3"/>
  <c r="A21" i="3"/>
  <c r="P20" i="3"/>
  <c r="A20" i="3"/>
  <c r="P19" i="3"/>
  <c r="A19" i="3"/>
  <c r="P18" i="3"/>
  <c r="A18" i="3"/>
  <c r="P17" i="3"/>
  <c r="A17" i="3"/>
  <c r="P16" i="3"/>
  <c r="A16" i="3"/>
  <c r="P15" i="3"/>
  <c r="A15" i="3"/>
  <c r="P14" i="3"/>
  <c r="A14" i="3"/>
  <c r="P13" i="3"/>
  <c r="A13" i="3"/>
  <c r="P12" i="3"/>
  <c r="A12" i="3"/>
  <c r="P11" i="3"/>
  <c r="A11" i="3"/>
  <c r="P10" i="3"/>
  <c r="A10" i="3"/>
  <c r="P8" i="3"/>
  <c r="P9" i="3"/>
  <c r="P66" i="3"/>
  <c r="A9" i="3"/>
  <c r="A8" i="3"/>
</calcChain>
</file>

<file path=xl/sharedStrings.xml><?xml version="1.0" encoding="utf-8"?>
<sst xmlns="http://schemas.openxmlformats.org/spreadsheetml/2006/main" count="509" uniqueCount="384">
  <si>
    <t>#</t>
  </si>
  <si>
    <t xml:space="preserve"> </t>
  </si>
  <si>
    <t>Bill of Materials</t>
  </si>
  <si>
    <t>Electric Imp, Inc</t>
  </si>
  <si>
    <t>Extended Price</t>
  </si>
  <si>
    <t xml:space="preserve">Total Price </t>
  </si>
  <si>
    <t>imp201-nucleo.PrjPCB</t>
  </si>
  <si>
    <t>2.0</t>
  </si>
  <si>
    <t>23/11/2021</t>
  </si>
  <si>
    <t>12:59</t>
  </si>
  <si>
    <t>Part Number</t>
  </si>
  <si>
    <t>BAT00004</t>
  </si>
  <si>
    <t>CAPC00061</t>
  </si>
  <si>
    <t>CAPC00037</t>
  </si>
  <si>
    <t>CAPC00051</t>
  </si>
  <si>
    <t>CAPC00002</t>
  </si>
  <si>
    <t>CAPC00012</t>
  </si>
  <si>
    <t>CAPC00005</t>
  </si>
  <si>
    <t>CAPC00109</t>
  </si>
  <si>
    <t>CAPC00040</t>
  </si>
  <si>
    <t>CAPC00041</t>
  </si>
  <si>
    <t>CAPC00134</t>
  </si>
  <si>
    <t>CAPC00131</t>
  </si>
  <si>
    <t>CAPC00047</t>
  </si>
  <si>
    <t>FB00006</t>
  </si>
  <si>
    <t>CON00075</t>
  </si>
  <si>
    <t>CON00101</t>
  </si>
  <si>
    <t>CON00103</t>
  </si>
  <si>
    <t>USB00009</t>
  </si>
  <si>
    <t>USB00013</t>
  </si>
  <si>
    <t>CON00042</t>
  </si>
  <si>
    <t>IND00073</t>
  </si>
  <si>
    <t>IND00076</t>
  </si>
  <si>
    <t>IND00002</t>
  </si>
  <si>
    <t>LED00056</t>
  </si>
  <si>
    <t>LED00075</t>
  </si>
  <si>
    <t>LED00054</t>
  </si>
  <si>
    <t>LED00047</t>
  </si>
  <si>
    <t>TVS00006</t>
  </si>
  <si>
    <t>NFET00002</t>
  </si>
  <si>
    <t>RES00054</t>
  </si>
  <si>
    <t>RES00140</t>
  </si>
  <si>
    <t>RES00045</t>
  </si>
  <si>
    <t>RES00020</t>
  </si>
  <si>
    <t>RES00005</t>
  </si>
  <si>
    <t>RES00024</t>
  </si>
  <si>
    <t>RES00033</t>
  </si>
  <si>
    <t>RES00011</t>
  </si>
  <si>
    <t>RES00037</t>
  </si>
  <si>
    <t>RES00132</t>
  </si>
  <si>
    <t>RES00060</t>
  </si>
  <si>
    <t>RES00010</t>
  </si>
  <si>
    <t>RES00103</t>
  </si>
  <si>
    <t>RES00104</t>
  </si>
  <si>
    <t>RES00100</t>
  </si>
  <si>
    <t>BTN00009</t>
  </si>
  <si>
    <t>IC00348</t>
  </si>
  <si>
    <t>IC00320</t>
  </si>
  <si>
    <t>IC00286</t>
  </si>
  <si>
    <t>IC00347</t>
  </si>
  <si>
    <t>IC00176</t>
  </si>
  <si>
    <t>MOD00043</t>
  </si>
  <si>
    <t>IC00351</t>
  </si>
  <si>
    <t>IC00327</t>
  </si>
  <si>
    <t>IC00202</t>
  </si>
  <si>
    <t>IC00276</t>
  </si>
  <si>
    <t>IC00178</t>
  </si>
  <si>
    <t>XTAL00004</t>
  </si>
  <si>
    <t>XTAL00006</t>
  </si>
  <si>
    <t>Designator</t>
  </si>
  <si>
    <t>BAT1</t>
  </si>
  <si>
    <t>C1</t>
  </si>
  <si>
    <t>C2, C16</t>
  </si>
  <si>
    <t>C3, C13, C14</t>
  </si>
  <si>
    <t>C4, C6, C7, C9, C19, C20, C21, C24, C33, C36, C37, C40, C41, C42, C43, C45, C46, C47, C48, C82, C85, C86, C87, C88, C301, C302, C303, C308</t>
  </si>
  <si>
    <t>C5, C18, C34, C39, C84, C309</t>
  </si>
  <si>
    <t>C23, C27, C32, C35</t>
  </si>
  <si>
    <t>C25, C26</t>
  </si>
  <si>
    <t>C28, C29</t>
  </si>
  <si>
    <t>C30, C31</t>
  </si>
  <si>
    <t>C38, C300, C304</t>
  </si>
  <si>
    <t>C44, C83</t>
  </si>
  <si>
    <t>C305</t>
  </si>
  <si>
    <t>FB300</t>
  </si>
  <si>
    <t>J2</t>
  </si>
  <si>
    <t>J3</t>
  </si>
  <si>
    <t>J4</t>
  </si>
  <si>
    <t>J8</t>
  </si>
  <si>
    <t>J9</t>
  </si>
  <si>
    <t>J22</t>
  </si>
  <si>
    <t>L1</t>
  </si>
  <si>
    <t>L2</t>
  </si>
  <si>
    <t>L4</t>
  </si>
  <si>
    <t>LD2</t>
  </si>
  <si>
    <t>LD3</t>
  </si>
  <si>
    <t>LD4</t>
  </si>
  <si>
    <t>LD5</t>
  </si>
  <si>
    <t>MOV1, MOV2, MOV3, MOV4</t>
  </si>
  <si>
    <t>Q1, Q2, Q3</t>
  </si>
  <si>
    <t>R1, R6</t>
  </si>
  <si>
    <t>R2, R13</t>
  </si>
  <si>
    <t>R3</t>
  </si>
  <si>
    <t>R5, R10, R15, R30, R38</t>
  </si>
  <si>
    <t>R7</t>
  </si>
  <si>
    <t>R8</t>
  </si>
  <si>
    <t>R9, R20, R22, R23, R24, R36, R37, R300</t>
  </si>
  <si>
    <t>R11, R12, R21, R25, R302, R303</t>
  </si>
  <si>
    <t>R14, R16, R17</t>
  </si>
  <si>
    <t>R18, R19</t>
  </si>
  <si>
    <t>R31</t>
  </si>
  <si>
    <t>R52</t>
  </si>
  <si>
    <t>R301</t>
  </si>
  <si>
    <t>R306, R307, R308, R309</t>
  </si>
  <si>
    <t>R310</t>
  </si>
  <si>
    <t>S1</t>
  </si>
  <si>
    <t>U1</t>
  </si>
  <si>
    <t>U3</t>
  </si>
  <si>
    <t>U4</t>
  </si>
  <si>
    <t>U6</t>
  </si>
  <si>
    <t>U7, U34</t>
  </si>
  <si>
    <t>U8</t>
  </si>
  <si>
    <t>U9</t>
  </si>
  <si>
    <t>U10</t>
  </si>
  <si>
    <t>U11</t>
  </si>
  <si>
    <t>U32</t>
  </si>
  <si>
    <t>U300</t>
  </si>
  <si>
    <t>Y1</t>
  </si>
  <si>
    <t>Y2</t>
  </si>
  <si>
    <t>Quantity</t>
  </si>
  <si>
    <t>Description</t>
  </si>
  <si>
    <t>CR2032 Battery Holder, Surface Mount</t>
  </si>
  <si>
    <t>CAP,C0G,100pF,5%,25V,0402</t>
  </si>
  <si>
    <t>CAP,X5R,10uF,10%,16V,0805,#</t>
  </si>
  <si>
    <t>CAP,X5R,22uF,20%,16V,0805</t>
  </si>
  <si>
    <t>CAP,X5R,0.1uF,10%,6.3V, 0402,#</t>
  </si>
  <si>
    <t>CAP,X5R,4.7uF,20%,6.3V, 0402,#</t>
  </si>
  <si>
    <t>CAP,X5R,1.0uF,10%,6.3V, 0402,#</t>
  </si>
  <si>
    <t>CAP,C0G,8pF,±0.5pF,50V,0402</t>
  </si>
  <si>
    <t>CAP,X5R,2.2uF,10%,6.3V,0402#</t>
  </si>
  <si>
    <t>CAP,C0G,12pF,5%,50V,0402#</t>
  </si>
  <si>
    <t>CAP,X5R,1uF,10%,6.3V,0402</t>
  </si>
  <si>
    <t>CAP,X5R,10uF,20%,6.3V,0603</t>
  </si>
  <si>
    <t>CAP,C0G,470pF,5%,50V,0402</t>
  </si>
  <si>
    <t>FERR BD, 120 Ohm @ 100Mhz, 2A, 50 mOhm, 0603</t>
  </si>
  <si>
    <t>Conn, Nano SIM Card, 6-Pin, SMT</t>
  </si>
  <si>
    <t>Conn Mini PCI Express Card Edge SKT 52 POS Solder RA SMD</t>
  </si>
  <si>
    <t>Conn Mini PCI Express Card Edge retainer SMD</t>
  </si>
  <si>
    <t>Conn, USB, RCPT, Type B, Micro, TH</t>
  </si>
  <si>
    <t>Conn, USB, RCPT, Type C, USB2.0, SMD</t>
  </si>
  <si>
    <t>Connector, RJ45 with Magnetics, Single Port, 100 BASE-T, R/A</t>
  </si>
  <si>
    <t>IND, 2.2uH, 20%, 3A, 58 mOhm, SMD</t>
  </si>
  <si>
    <t>IND, 470nH, 20%, 8A, 14 mOhm, SMD</t>
  </si>
  <si>
    <t>IND, 2.2uH, 20%, 600mA, 340 mOhm, 0805</t>
  </si>
  <si>
    <t>LED, Green, 2.8V, 527nm, 5mA, 0603</t>
  </si>
  <si>
    <t>LED, RGB, 2/3/3V, 622/525/470nm, 55/170/25mcd, PLCC-4</t>
  </si>
  <si>
    <t>LED, Red, 2.0V, 631nm, 5mA, 0603</t>
  </si>
  <si>
    <t>LED, Blue, 2.8V, 470nm, 15mcd, 0603</t>
  </si>
  <si>
    <t>Varistor,10V,10A,0402</t>
  </si>
  <si>
    <t>NFET, 60V, 360mA, SOT23</t>
  </si>
  <si>
    <t>RES,560K,1%,0.063W,0402</t>
  </si>
  <si>
    <t>RES,120KOhm,1%,0.063W,0402</t>
  </si>
  <si>
    <t>RES,470 Ohm,5%,0.063W,0402</t>
  </si>
  <si>
    <t>RES,10K,1%,0.063W,0402,#</t>
  </si>
  <si>
    <t>RES,4.7K,5%,0.063W,0402,#</t>
  </si>
  <si>
    <t>RES,100 Ohm,1%,0.063W,0402,#</t>
  </si>
  <si>
    <t>RES,100K,1%,0.063W,0402,#</t>
  </si>
  <si>
    <t>RES,220 Ohm,5%,0.063W,0402</t>
  </si>
  <si>
    <t>RES,2.2K,1%,0.063W,0402,#</t>
  </si>
  <si>
    <t>RES,5.23K,1%,0.063W,0402</t>
  </si>
  <si>
    <t>RES,22 Ohm,5%,0.063W,0402</t>
  </si>
  <si>
    <t>RES,1M,5%,0.063W,0402,#</t>
  </si>
  <si>
    <t>RES,12.1K Ohm,1%,0.063W,0402</t>
  </si>
  <si>
    <t>RES,49.9 Ohm,1%,0.063W,0402</t>
  </si>
  <si>
    <t>RES,1.5K Ohm,1%,0.063W,0402</t>
  </si>
  <si>
    <t>SPST- NO Momentary Button, 200g Force</t>
  </si>
  <si>
    <t>IC, DC/DC buck, 2.5-5.5V in, Adj. out, 1A, 1.5 MHz, SOT23-5</t>
  </si>
  <si>
    <t>IC, MCU Reset Circuits, 2.6V, 100uS Reset, SOT-23</t>
  </si>
  <si>
    <t>IC, Logic, D Flip-Flop, SN74LVC1G175, SOT-353</t>
  </si>
  <si>
    <t>IC, DC/DC buck, 2.5-5.5V in, Adj. out, 4A, 2.2 MHz, 6-SON</t>
  </si>
  <si>
    <t>IC, Buffer, Output Enable Active-Low, Non-Inverting, 74LVC, SOT-353</t>
  </si>
  <si>
    <t>Module, Bluetooth, WiFi Transceiver Module 2.4GHz ~ 2.5GHz, SMD</t>
  </si>
  <si>
    <t>IC, USB UART, SSOP-28</t>
  </si>
  <si>
    <t>IC, STM32U585ZIT6Q, 32bit Microcontroller, Trustzone, 2MB Flash, 160Mhz</t>
  </si>
  <si>
    <t>IC, SPI Flash, 64Mbit, 104MHz, QSPI, 2.7V-3.6V, SOIC-8W</t>
  </si>
  <si>
    <t>IC, Load Switch, 1.5A, w/discharge, 90mOhm, SC-70-6</t>
  </si>
  <si>
    <t>IC, TXRX PHY, RMII, 10/100, 24WVQFN</t>
  </si>
  <si>
    <t>XTAL, 32.768kHz, 20ppm, 6pF, 60K Ohm, 3215</t>
  </si>
  <si>
    <t>XTAL, 26MHz, 10ppm, 8pF, 50 Ohm, 3225</t>
  </si>
  <si>
    <t>Manufacturer</t>
  </si>
  <si>
    <t>Keystone Electronics</t>
  </si>
  <si>
    <t>TDK</t>
  </si>
  <si>
    <t>Samsung</t>
  </si>
  <si>
    <t>Murata</t>
  </si>
  <si>
    <t>Yageo</t>
  </si>
  <si>
    <t>Taiyo Yuden</t>
  </si>
  <si>
    <t>Wurth</t>
  </si>
  <si>
    <t>TE</t>
  </si>
  <si>
    <t>Molex</t>
  </si>
  <si>
    <t>Amphenol ICC (FCI)</t>
  </si>
  <si>
    <t>GCT</t>
  </si>
  <si>
    <t>Stewart Connector</t>
  </si>
  <si>
    <t>Laird</t>
  </si>
  <si>
    <t>Bourns</t>
  </si>
  <si>
    <t>Liteon</t>
  </si>
  <si>
    <t>Foshan NationStar</t>
  </si>
  <si>
    <t>NXP</t>
  </si>
  <si>
    <t>Stackpole</t>
  </si>
  <si>
    <t>Panasonic</t>
  </si>
  <si>
    <t>Rohm</t>
  </si>
  <si>
    <t>C&amp;K</t>
  </si>
  <si>
    <t>TI</t>
  </si>
  <si>
    <t>ROHM</t>
  </si>
  <si>
    <t>Espressif</t>
  </si>
  <si>
    <t>Cypress</t>
  </si>
  <si>
    <t>ST Micro</t>
  </si>
  <si>
    <t>Spansion</t>
  </si>
  <si>
    <t>Microchip</t>
  </si>
  <si>
    <t>Abracon</t>
  </si>
  <si>
    <t>Kyocera</t>
  </si>
  <si>
    <t>Manufacturer Part Number</t>
  </si>
  <si>
    <t>C1005C0G1E101J</t>
  </si>
  <si>
    <t>CL21A106KOQNNNE</t>
  </si>
  <si>
    <t>C2012X5R1C226M</t>
  </si>
  <si>
    <t>C1005X5R0J104K</t>
  </si>
  <si>
    <t>GRM155R60J475ME47D</t>
  </si>
  <si>
    <t>GRM155R60J105KE19D</t>
  </si>
  <si>
    <t>GRM1555C1H8R0DA01D</t>
  </si>
  <si>
    <t>C1005X5R0J225K</t>
  </si>
  <si>
    <t>CC0402JRNPO9BN120</t>
  </si>
  <si>
    <t>CC0402KRX7R5BB105</t>
  </si>
  <si>
    <t>JMK107BJ106MA-T</t>
  </si>
  <si>
    <t>C1005C0G1H471J</t>
  </si>
  <si>
    <t>BLM18PG121SN1D</t>
  </si>
  <si>
    <t>1775838-2</t>
  </si>
  <si>
    <t>10118194-0001LF</t>
  </si>
  <si>
    <t>USB4105-GF-A</t>
  </si>
  <si>
    <t>SI-50170-F</t>
  </si>
  <si>
    <t>MGV04022R2M-10</t>
  </si>
  <si>
    <t>SRP4020TA-R47M</t>
  </si>
  <si>
    <t>LQM21PN2R2MC0D</t>
  </si>
  <si>
    <t>LTST-C193TGKT-5A</t>
  </si>
  <si>
    <t>FM-B2020RGBA-HG</t>
  </si>
  <si>
    <t>LTST-C193KRKT-5A</t>
  </si>
  <si>
    <t>LTST-C193TBKT-5A</t>
  </si>
  <si>
    <t>VRS0402SR55R100N</t>
  </si>
  <si>
    <t>2N7002P,215</t>
  </si>
  <si>
    <t>RC0402FR-07560KL</t>
  </si>
  <si>
    <t>CRGCQ0402F120K</t>
  </si>
  <si>
    <t>RC0402JR-07470RL</t>
  </si>
  <si>
    <t>RC0402FR-0710KL</t>
  </si>
  <si>
    <t>RC0402JR-074K7L</t>
  </si>
  <si>
    <t>RC0402FR-07100RL</t>
  </si>
  <si>
    <t>RC0402FR-07100KL</t>
  </si>
  <si>
    <t>RC0402JR-07220RL</t>
  </si>
  <si>
    <t>RMCF0402FT2K20</t>
  </si>
  <si>
    <t>ERJ-2RKF5231X</t>
  </si>
  <si>
    <t>RC0402JR-0722RL</t>
  </si>
  <si>
    <t>RC0402JR-071ML</t>
  </si>
  <si>
    <t>RC1005F1212CS</t>
  </si>
  <si>
    <t>RC0402FR-0749R9L</t>
  </si>
  <si>
    <t>MCR01MRTF1501</t>
  </si>
  <si>
    <t>KMR621NG LFS</t>
  </si>
  <si>
    <t>TLV62568DBVR</t>
  </si>
  <si>
    <t>BD48K26G-TL</t>
  </si>
  <si>
    <t>74LVC1G175GW,125</t>
  </si>
  <si>
    <t>TLV62595DMQR</t>
  </si>
  <si>
    <t>SN74LVC1G125DCKR</t>
  </si>
  <si>
    <t>ESP32-WROOM-32D</t>
  </si>
  <si>
    <t>CY7C65213-28PVXI</t>
  </si>
  <si>
    <t>STM32U585ZIT6Q</t>
  </si>
  <si>
    <t>S25FL064LABMFI013</t>
  </si>
  <si>
    <t>TPS22919DCKT</t>
  </si>
  <si>
    <t>LAN8720A-CP-TR</t>
  </si>
  <si>
    <t>ABS07-120-32.768KHZ-T</t>
  </si>
  <si>
    <t>CX3225SB26000D0FFFCC</t>
  </si>
  <si>
    <t>Manufacturer 2</t>
  </si>
  <si>
    <t>Manufacturer Part Number 2</t>
  </si>
  <si>
    <t>EMK212BJ106KG-T</t>
  </si>
  <si>
    <t>GRM155R60J104KA01D</t>
  </si>
  <si>
    <t>CL05A475MQ5NQNC</t>
  </si>
  <si>
    <t>CL05A105KQ5NNNC</t>
  </si>
  <si>
    <t>CL05C080DB5NNNC</t>
  </si>
  <si>
    <t>GRM1555C1H120JZ01D</t>
  </si>
  <si>
    <t>GRM1555C1H471JA01D</t>
  </si>
  <si>
    <t>ERJ-2RKF5603X</t>
  </si>
  <si>
    <t>RMCF0402JT470R</t>
  </si>
  <si>
    <t>MCR01MRTF1002</t>
  </si>
  <si>
    <t>MCR01MRTJ472</t>
  </si>
  <si>
    <t>MCR01MRTF1000</t>
  </si>
  <si>
    <t>RMCF0402FT100K</t>
  </si>
  <si>
    <t>ERJ-2GEJ221X</t>
  </si>
  <si>
    <t>MCR01MRTF2201</t>
  </si>
  <si>
    <t>RMCF0402JT22R0</t>
  </si>
  <si>
    <t>MCR01MRTJ105</t>
  </si>
  <si>
    <t>MCR01MRTF1212</t>
  </si>
  <si>
    <t>RC1005F49R9CS</t>
  </si>
  <si>
    <t>Supplier 1</t>
  </si>
  <si>
    <t>Digi-Key</t>
  </si>
  <si>
    <t>Mouser</t>
  </si>
  <si>
    <t>LCSC</t>
  </si>
  <si>
    <t>Digi-key</t>
  </si>
  <si>
    <t>Arrow</t>
  </si>
  <si>
    <t>Supplier Part Number 1</t>
  </si>
  <si>
    <t>BAT-HLD-001-ND</t>
  </si>
  <si>
    <t>445-6845-1-ND</t>
  </si>
  <si>
    <t>1276-1096-1-ND</t>
  </si>
  <si>
    <t>445-7647-1-ND</t>
  </si>
  <si>
    <t>445-1266-1-ND</t>
  </si>
  <si>
    <t>490-5915-1-ND</t>
  </si>
  <si>
    <t>490-1320-1-ND</t>
  </si>
  <si>
    <t>490-5867-1-ND</t>
  </si>
  <si>
    <t>445-6847-1-ND</t>
  </si>
  <si>
    <t>311-1016-1-ND</t>
  </si>
  <si>
    <t>311-1702-1-ND</t>
  </si>
  <si>
    <t>587-1256-1-ND</t>
  </si>
  <si>
    <t>445-2656-1-ND</t>
  </si>
  <si>
    <t>490-1037-1-ND</t>
  </si>
  <si>
    <t>732-5954-1-ND</t>
  </si>
  <si>
    <t>A123340CT-ND</t>
  </si>
  <si>
    <t>WM3733CT-ND</t>
  </si>
  <si>
    <t>609-4618-6-ND</t>
  </si>
  <si>
    <t>2073-USB4105-GF-ACT-ND</t>
  </si>
  <si>
    <t>380-1103-ND</t>
  </si>
  <si>
    <t>240-2870-1-ND</t>
  </si>
  <si>
    <t>SRP4020TA-R47MCT-ND</t>
  </si>
  <si>
    <t>81-LQM21PN2R2MC0D</t>
  </si>
  <si>
    <t>160-1832-1-ND</t>
  </si>
  <si>
    <t>C108793</t>
  </si>
  <si>
    <t>160-1830-1-ND</t>
  </si>
  <si>
    <t>160-1827-1-ND</t>
  </si>
  <si>
    <t>311-1515-1-ND</t>
  </si>
  <si>
    <t>568-5818-1-ND</t>
  </si>
  <si>
    <t>311-560KLRCT-ND</t>
  </si>
  <si>
    <t>A129652DKR-ND</t>
  </si>
  <si>
    <t>311-470JRCT-ND</t>
  </si>
  <si>
    <t>311-10.0KLRCT-ND</t>
  </si>
  <si>
    <t>311-4.7KJRCT-ND</t>
  </si>
  <si>
    <t>311-100LRCT-ND</t>
  </si>
  <si>
    <t>311-100KLRCT-ND</t>
  </si>
  <si>
    <t>311-220JRCT-ND</t>
  </si>
  <si>
    <t>RMCF0402FT2K20CT-ND</t>
  </si>
  <si>
    <t>P5.23KLCT-ND</t>
  </si>
  <si>
    <t>311-22JRCT-ND</t>
  </si>
  <si>
    <t>311-1.0MJRCT-ND</t>
  </si>
  <si>
    <t>1276-3435-1-ND</t>
  </si>
  <si>
    <t>311-49.9LRCT-ND</t>
  </si>
  <si>
    <t>RHM1.50KCDCT-ND</t>
  </si>
  <si>
    <t>CKN10684CT-ND</t>
  </si>
  <si>
    <t>296-47360-1-ND</t>
  </si>
  <si>
    <t>BD48K26G-TLCT-ND</t>
  </si>
  <si>
    <t>1727-6069-1-ND</t>
  </si>
  <si>
    <t>296-TLV62595DMQRCT-ND</t>
  </si>
  <si>
    <t>296-11604-1-ND</t>
  </si>
  <si>
    <t>1904-1023-6-ND</t>
  </si>
  <si>
    <t>CY7C65213-28PVXI-ND</t>
  </si>
  <si>
    <t>428-4073-1-ND</t>
  </si>
  <si>
    <t>296-53421-1-ND</t>
  </si>
  <si>
    <t>LAN8720A-CP-CT-ND</t>
  </si>
  <si>
    <t>535-11937-1-ND</t>
  </si>
  <si>
    <t>1253-1354-1-ND</t>
  </si>
  <si>
    <t>Supplier Price 1</t>
  </si>
  <si>
    <t>Supplier 2</t>
  </si>
  <si>
    <t>Supplier Part Number 2</t>
  </si>
  <si>
    <t>587-1295-1-ND</t>
  </si>
  <si>
    <t>81-GRM155R60J104KA1D</t>
  </si>
  <si>
    <t>1276-1483-1-ND</t>
  </si>
  <si>
    <t>1276-1010-1-ND</t>
  </si>
  <si>
    <t>1276-1615-1-ND</t>
  </si>
  <si>
    <t>810-C1005X5R0J225K</t>
  </si>
  <si>
    <t>490-1279-1-ND</t>
  </si>
  <si>
    <t>490-1297-1-ND</t>
  </si>
  <si>
    <t>P560KLCT-ND</t>
  </si>
  <si>
    <t>RMCF0402JT470RCT-ND</t>
  </si>
  <si>
    <t>RHM10.0KCDCT-ND</t>
  </si>
  <si>
    <t>RHM4.7KCECT-ND</t>
  </si>
  <si>
    <t>RHM100CDCT-ND</t>
  </si>
  <si>
    <t>RMCF0402FT100KCT-ND</t>
  </si>
  <si>
    <t>P220JCT-ND</t>
  </si>
  <si>
    <t>RHM2.20KCDCT-ND</t>
  </si>
  <si>
    <t>RMCF0402JT22R0CT-ND</t>
  </si>
  <si>
    <t>RHM1.0MCECT-ND</t>
  </si>
  <si>
    <t>RHM12.1KCDCT-ND</t>
  </si>
  <si>
    <t>1276-3469-1-ND</t>
  </si>
  <si>
    <t>Supplier Price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</si>
</sst>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94" formatCode="[$-C09]dd\-mmm\-yy;@"/>
    <numFmt numFmtId="196" formatCode="[$-409]h:mm:ss\ AM/PM;@"/>
    <numFmt numFmtId="198" formatCode="&quot;$&quot;#,##0.00000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1" xfId="0" applyFont="1" applyFill="1" applyBorder="1" applyAlignment="1"/>
    <xf numFmtId="0" fontId="6" fillId="0" borderId="0" xfId="0" applyFont="1" applyFill="1" applyBorder="1" applyAlignment="1"/>
    <xf numFmtId="0" fontId="2" fillId="0" borderId="0" xfId="0" applyNumberFormat="1" applyFont="1" applyFill="1" applyBorder="1" applyAlignment="1" applyProtection="1">
      <protection locked="0"/>
    </xf>
    <xf numFmtId="194" fontId="2" fillId="0" borderId="0" xfId="0" applyNumberFormat="1" applyFont="1" applyFill="1" applyBorder="1" applyAlignment="1"/>
    <xf numFmtId="196" fontId="2" fillId="0" borderId="0" xfId="0" applyNumberFormat="1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2" fillId="0" borderId="2" xfId="0" applyFont="1" applyFill="1" applyBorder="1" applyAlignment="1"/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0" fontId="5" fillId="0" borderId="6" xfId="0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5" fillId="0" borderId="8" xfId="0" applyFont="1" applyFill="1" applyBorder="1" applyAlignment="1">
      <alignment wrapText="1"/>
    </xf>
    <xf numFmtId="0" fontId="2" fillId="0" borderId="8" xfId="0" applyFont="1" applyFill="1" applyBorder="1" applyAlignment="1"/>
    <xf numFmtId="0" fontId="2" fillId="0" borderId="9" xfId="0" applyFont="1" applyFill="1" applyBorder="1" applyAlignment="1"/>
    <xf numFmtId="0" fontId="4" fillId="0" borderId="10" xfId="0" applyFont="1" applyFill="1" applyBorder="1" applyAlignment="1"/>
    <xf numFmtId="0" fontId="4" fillId="0" borderId="11" xfId="0" applyFont="1" applyFill="1" applyBorder="1" applyAlignment="1">
      <alignment horizontal="left"/>
    </xf>
    <xf numFmtId="0" fontId="2" fillId="0" borderId="3" xfId="0" applyNumberFormat="1" applyFont="1" applyFill="1" applyBorder="1" applyAlignment="1" applyProtection="1">
      <protection locked="0"/>
    </xf>
    <xf numFmtId="0" fontId="7" fillId="0" borderId="0" xfId="0" applyFont="1" applyFill="1" applyBorder="1" applyAlignment="1"/>
    <xf numFmtId="0" fontId="2" fillId="0" borderId="12" xfId="0" applyFont="1" applyFill="1" applyBorder="1" applyAlignment="1"/>
    <xf numFmtId="0" fontId="2" fillId="0" borderId="13" xfId="0" applyFont="1" applyFill="1" applyBorder="1" applyAlignment="1"/>
    <xf numFmtId="0" fontId="4" fillId="0" borderId="14" xfId="0" applyFont="1" applyFill="1" applyBorder="1" applyAlignment="1"/>
    <xf numFmtId="0" fontId="4" fillId="0" borderId="15" xfId="0" applyFont="1" applyFill="1" applyBorder="1" applyAlignment="1"/>
    <xf numFmtId="0" fontId="4" fillId="0" borderId="14" xfId="0" applyFont="1" applyFill="1" applyBorder="1" applyAlignment="1">
      <alignment horizontal="left"/>
    </xf>
    <xf numFmtId="0" fontId="5" fillId="0" borderId="16" xfId="0" applyFont="1" applyFill="1" applyBorder="1" applyAlignment="1">
      <alignment wrapText="1"/>
    </xf>
    <xf numFmtId="0" fontId="5" fillId="0" borderId="17" xfId="0" applyFont="1" applyFill="1" applyBorder="1" applyAlignment="1">
      <alignment wrapText="1"/>
    </xf>
    <xf numFmtId="198" fontId="2" fillId="0" borderId="12" xfId="0" applyNumberFormat="1" applyFont="1" applyFill="1" applyBorder="1" applyAlignment="1"/>
    <xf numFmtId="198" fontId="2" fillId="0" borderId="13" xfId="0" applyNumberFormat="1" applyFont="1" applyFill="1" applyBorder="1" applyAlignment="1"/>
    <xf numFmtId="198" fontId="2" fillId="0" borderId="8" xfId="0" applyNumberFormat="1" applyFont="1" applyFill="1" applyBorder="1" applyAlignment="1"/>
    <xf numFmtId="198" fontId="2" fillId="0" borderId="2" xfId="0" applyNumberFormat="1" applyFont="1" applyFill="1" applyBorder="1" applyAlignment="1"/>
    <xf numFmtId="0" fontId="5" fillId="0" borderId="8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7" fillId="0" borderId="3" xfId="0" applyFont="1" applyFill="1" applyBorder="1" applyAlignment="1"/>
    <xf numFmtId="0" fontId="7" fillId="0" borderId="5" xfId="0" applyFont="1" applyFill="1" applyBorder="1" applyAlignment="1"/>
    <xf numFmtId="0" fontId="7" fillId="0" borderId="0" xfId="0" applyFont="1" applyFill="1" applyBorder="1" applyAlignment="1"/>
    <xf numFmtId="0" fontId="7" fillId="0" borderId="18" xfId="0" quotePrefix="1" applyFont="1" applyFill="1" applyBorder="1" applyAlignment="1"/>
    <xf numFmtId="0" fontId="7" fillId="0" borderId="5" xfId="0" quotePrefix="1" applyFont="1" applyFill="1" applyBorder="1" applyAlignment="1"/>
    <xf numFmtId="0" fontId="7" fillId="0" borderId="5" xfId="0" quotePrefix="1" applyFont="1" applyFill="1" applyBorder="1" applyAlignment="1"/>
    <xf numFmtId="0" fontId="7" fillId="0" borderId="0" xfId="0" quotePrefix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82"/>
  <sheetViews>
    <sheetView tabSelected="1" topLeftCell="H1" zoomScaleNormal="100" workbookViewId="0">
      <selection activeCell="C8" sqref="C8"/>
    </sheetView>
  </sheetViews>
  <sheetFormatPr defaultColWidth="11.3984375" defaultRowHeight="12.75" x14ac:dyDescent="0.35"/>
  <cols>
    <col min="1" max="1" width="5.3984375" style="1" customWidth="1"/>
    <col min="2" max="2" width="12" style="1" customWidth="1"/>
    <col min="3" max="3" width="15.73046875" style="1" customWidth="1"/>
    <col min="4" max="4" width="9" style="1" customWidth="1"/>
    <col min="5" max="5" width="39.59765625" style="1" customWidth="1"/>
    <col min="6" max="6" width="18.265625" style="1" customWidth="1"/>
    <col min="7" max="7" width="23.3984375" style="1" bestFit="1" customWidth="1"/>
    <col min="8" max="8" width="16.265625" style="1" bestFit="1" customWidth="1"/>
    <col min="9" max="9" width="24.73046875" style="1" bestFit="1" customWidth="1"/>
    <col min="10" max="10" width="13.265625" style="1" bestFit="1" customWidth="1"/>
    <col min="11" max="11" width="20.265625" style="1" customWidth="1"/>
    <col min="12" max="12" width="9.265625" style="1" customWidth="1"/>
    <col min="13" max="13" width="13.265625" style="1" bestFit="1" customWidth="1"/>
    <col min="14" max="14" width="19.1328125" style="1" customWidth="1"/>
    <col min="15" max="15" width="11.1328125" style="1" customWidth="1"/>
    <col min="16" max="16" width="20" style="1" customWidth="1"/>
    <col min="17" max="17" width="13.86328125" style="1" customWidth="1"/>
    <col min="18" max="16384" width="11.3984375" style="1"/>
  </cols>
  <sheetData>
    <row r="1" spans="1:17" ht="17.25" x14ac:dyDescent="0.45">
      <c r="A1" s="41" t="s">
        <v>6</v>
      </c>
      <c r="B1" s="38"/>
      <c r="C1" s="38"/>
      <c r="D1" s="38"/>
      <c r="E1" s="38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</row>
    <row r="2" spans="1:17" ht="17.25" x14ac:dyDescent="0.45">
      <c r="A2" s="39" t="s">
        <v>2</v>
      </c>
      <c r="B2" s="40"/>
      <c r="C2" s="40"/>
      <c r="D2" s="40"/>
      <c r="E2" s="40"/>
      <c r="P2" s="4"/>
    </row>
    <row r="3" spans="1:17" ht="17.25" x14ac:dyDescent="0.45">
      <c r="A3" s="39" t="s">
        <v>3</v>
      </c>
      <c r="B3" s="40"/>
      <c r="C3" s="40"/>
      <c r="D3" s="40"/>
      <c r="E3" s="40"/>
      <c r="P3" s="4"/>
    </row>
    <row r="4" spans="1:17" ht="20.25" x14ac:dyDescent="0.55000000000000004">
      <c r="A4" s="42" t="s">
        <v>7</v>
      </c>
      <c r="B4" s="40"/>
      <c r="C4" s="40"/>
      <c r="D4" s="40"/>
      <c r="E4" s="40"/>
      <c r="F4" s="5"/>
      <c r="P4" s="4"/>
    </row>
    <row r="5" spans="1:17" ht="17.25" x14ac:dyDescent="0.45">
      <c r="A5" s="43" t="s">
        <v>8</v>
      </c>
      <c r="B5" s="24"/>
      <c r="D5" s="44" t="s">
        <v>9</v>
      </c>
      <c r="J5" s="2"/>
      <c r="P5" s="4"/>
    </row>
    <row r="6" spans="1:17" ht="15.75" customHeight="1" x14ac:dyDescent="0.35">
      <c r="A6" s="15"/>
      <c r="D6" s="7"/>
      <c r="E6" s="8"/>
      <c r="F6" s="8"/>
      <c r="G6" s="3"/>
      <c r="H6" s="3"/>
      <c r="I6" s="3"/>
      <c r="P6" s="4"/>
    </row>
    <row r="7" spans="1:17" s="2" customFormat="1" ht="18" customHeight="1" x14ac:dyDescent="0.4">
      <c r="A7" s="22" t="s">
        <v>0</v>
      </c>
      <c r="B7" s="29" t="s">
        <v>10</v>
      </c>
      <c r="C7" s="21" t="s">
        <v>69</v>
      </c>
      <c r="D7" s="21" t="s">
        <v>128</v>
      </c>
      <c r="E7" s="21" t="s">
        <v>129</v>
      </c>
      <c r="F7" s="21" t="s">
        <v>188</v>
      </c>
      <c r="G7" s="21" t="s">
        <v>219</v>
      </c>
      <c r="H7" s="21" t="s">
        <v>275</v>
      </c>
      <c r="I7" s="21" t="s">
        <v>276</v>
      </c>
      <c r="J7" s="21" t="s">
        <v>296</v>
      </c>
      <c r="K7" s="21" t="s">
        <v>302</v>
      </c>
      <c r="L7" s="21" t="s">
        <v>360</v>
      </c>
      <c r="M7" s="21" t="s">
        <v>361</v>
      </c>
      <c r="N7" s="27" t="s">
        <v>362</v>
      </c>
      <c r="O7" s="21" t="s">
        <v>383</v>
      </c>
      <c r="P7" s="28" t="s">
        <v>4</v>
      </c>
      <c r="Q7" s="9"/>
    </row>
    <row r="8" spans="1:17" ht="13.5" customHeight="1" x14ac:dyDescent="0.35">
      <c r="A8" s="17">
        <f>ROW(A8) - ROW($A$7)</f>
        <v>1</v>
      </c>
      <c r="B8" s="30" t="s">
        <v>11</v>
      </c>
      <c r="C8" s="18" t="s">
        <v>70</v>
      </c>
      <c r="D8" s="36">
        <v>1</v>
      </c>
      <c r="E8" s="19" t="s">
        <v>130</v>
      </c>
      <c r="F8" s="19" t="s">
        <v>189</v>
      </c>
      <c r="G8" s="19">
        <v>3002</v>
      </c>
      <c r="H8" s="19"/>
      <c r="I8" s="19"/>
      <c r="J8" s="19" t="s">
        <v>297</v>
      </c>
      <c r="K8" s="19" t="s">
        <v>303</v>
      </c>
      <c r="L8" s="34">
        <v>0.21</v>
      </c>
      <c r="M8" s="19"/>
      <c r="N8" s="25"/>
      <c r="O8" s="32"/>
      <c r="P8" s="20">
        <f>D8*L8</f>
        <v>0.21</v>
      </c>
    </row>
    <row r="9" spans="1:17" ht="13.5" customHeight="1" x14ac:dyDescent="0.35">
      <c r="A9" s="16">
        <f>ROW(A9) - ROW($A$7)</f>
        <v>2</v>
      </c>
      <c r="B9" s="31" t="s">
        <v>12</v>
      </c>
      <c r="C9" s="11" t="s">
        <v>71</v>
      </c>
      <c r="D9" s="37">
        <v>1</v>
      </c>
      <c r="E9" s="12" t="s">
        <v>131</v>
      </c>
      <c r="F9" s="12" t="s">
        <v>190</v>
      </c>
      <c r="G9" s="12" t="s">
        <v>220</v>
      </c>
      <c r="H9" s="12"/>
      <c r="I9" s="12"/>
      <c r="J9" s="12" t="s">
        <v>297</v>
      </c>
      <c r="K9" s="12" t="s">
        <v>304</v>
      </c>
      <c r="L9" s="35">
        <v>6.0000000000000001E-3</v>
      </c>
      <c r="M9" s="12"/>
      <c r="N9" s="26"/>
      <c r="O9" s="33"/>
      <c r="P9" s="20">
        <f>D9*L9</f>
        <v>6.0000000000000001E-3</v>
      </c>
    </row>
    <row r="10" spans="1:17" ht="13.5" customHeight="1" x14ac:dyDescent="0.35">
      <c r="A10" s="17">
        <f>ROW(A10) - ROW($A$7)</f>
        <v>3</v>
      </c>
      <c r="B10" s="30" t="s">
        <v>13</v>
      </c>
      <c r="C10" s="18" t="s">
        <v>72</v>
      </c>
      <c r="D10" s="36">
        <v>2</v>
      </c>
      <c r="E10" s="19" t="s">
        <v>132</v>
      </c>
      <c r="F10" s="19" t="s">
        <v>191</v>
      </c>
      <c r="G10" s="19" t="s">
        <v>221</v>
      </c>
      <c r="H10" s="19" t="s">
        <v>194</v>
      </c>
      <c r="I10" s="19" t="s">
        <v>277</v>
      </c>
      <c r="J10" s="19" t="s">
        <v>297</v>
      </c>
      <c r="K10" s="19" t="s">
        <v>305</v>
      </c>
      <c r="L10" s="34">
        <v>3.85E-2</v>
      </c>
      <c r="M10" s="19" t="s">
        <v>297</v>
      </c>
      <c r="N10" s="25" t="s">
        <v>363</v>
      </c>
      <c r="O10" s="32">
        <v>5.3600000000000002E-2</v>
      </c>
      <c r="P10" s="20">
        <f>D10*L10</f>
        <v>7.6999999999999999E-2</v>
      </c>
    </row>
    <row r="11" spans="1:17" ht="13.5" customHeight="1" x14ac:dyDescent="0.35">
      <c r="A11" s="16">
        <f>ROW(A11) - ROW($A$7)</f>
        <v>4</v>
      </c>
      <c r="B11" s="31" t="s">
        <v>14</v>
      </c>
      <c r="C11" s="11" t="s">
        <v>73</v>
      </c>
      <c r="D11" s="37">
        <v>3</v>
      </c>
      <c r="E11" s="12" t="s">
        <v>133</v>
      </c>
      <c r="F11" s="12" t="s">
        <v>190</v>
      </c>
      <c r="G11" s="12" t="s">
        <v>222</v>
      </c>
      <c r="H11" s="12"/>
      <c r="I11" s="12"/>
      <c r="J11" s="12" t="s">
        <v>297</v>
      </c>
      <c r="K11" s="12" t="s">
        <v>306</v>
      </c>
      <c r="L11" s="35">
        <v>0.22500000000000001</v>
      </c>
      <c r="M11" s="12"/>
      <c r="N11" s="26"/>
      <c r="O11" s="33"/>
      <c r="P11" s="20">
        <f>D11*L11</f>
        <v>0.67500000000000004</v>
      </c>
    </row>
    <row r="12" spans="1:17" ht="13.5" customHeight="1" x14ac:dyDescent="0.35">
      <c r="A12" s="17">
        <f>ROW(A12) - ROW($A$7)</f>
        <v>5</v>
      </c>
      <c r="B12" s="30" t="s">
        <v>15</v>
      </c>
      <c r="C12" s="18" t="s">
        <v>74</v>
      </c>
      <c r="D12" s="36">
        <v>28</v>
      </c>
      <c r="E12" s="19" t="s">
        <v>134</v>
      </c>
      <c r="F12" s="19" t="s">
        <v>190</v>
      </c>
      <c r="G12" s="19" t="s">
        <v>223</v>
      </c>
      <c r="H12" s="19" t="s">
        <v>192</v>
      </c>
      <c r="I12" s="19" t="s">
        <v>278</v>
      </c>
      <c r="J12" s="19" t="s">
        <v>297</v>
      </c>
      <c r="K12" s="19" t="s">
        <v>307</v>
      </c>
      <c r="L12" s="34">
        <v>6.6E-3</v>
      </c>
      <c r="M12" s="19" t="s">
        <v>298</v>
      </c>
      <c r="N12" s="25" t="s">
        <v>364</v>
      </c>
      <c r="O12" s="32">
        <v>7.0000000000000001E-3</v>
      </c>
      <c r="P12" s="20">
        <f>D12*L12</f>
        <v>0.18479999999999999</v>
      </c>
    </row>
    <row r="13" spans="1:17" ht="13.5" customHeight="1" x14ac:dyDescent="0.35">
      <c r="A13" s="16">
        <f>ROW(A13) - ROW($A$7)</f>
        <v>6</v>
      </c>
      <c r="B13" s="31" t="s">
        <v>16</v>
      </c>
      <c r="C13" s="11" t="s">
        <v>75</v>
      </c>
      <c r="D13" s="37">
        <v>6</v>
      </c>
      <c r="E13" s="12" t="s">
        <v>135</v>
      </c>
      <c r="F13" s="12" t="s">
        <v>192</v>
      </c>
      <c r="G13" s="12" t="s">
        <v>224</v>
      </c>
      <c r="H13" s="12" t="s">
        <v>191</v>
      </c>
      <c r="I13" s="12" t="s">
        <v>279</v>
      </c>
      <c r="J13" s="12" t="s">
        <v>297</v>
      </c>
      <c r="K13" s="12" t="s">
        <v>308</v>
      </c>
      <c r="L13" s="35">
        <v>2.75E-2</v>
      </c>
      <c r="M13" s="12" t="s">
        <v>297</v>
      </c>
      <c r="N13" s="26" t="s">
        <v>365</v>
      </c>
      <c r="O13" s="33">
        <v>2.75E-2</v>
      </c>
      <c r="P13" s="20">
        <f>D13*L13</f>
        <v>0.16500000000000001</v>
      </c>
    </row>
    <row r="14" spans="1:17" ht="13.5" customHeight="1" x14ac:dyDescent="0.35">
      <c r="A14" s="17">
        <f>ROW(A14) - ROW($A$7)</f>
        <v>7</v>
      </c>
      <c r="B14" s="30" t="s">
        <v>17</v>
      </c>
      <c r="C14" s="18" t="s">
        <v>76</v>
      </c>
      <c r="D14" s="36">
        <v>4</v>
      </c>
      <c r="E14" s="19" t="s">
        <v>136</v>
      </c>
      <c r="F14" s="19" t="s">
        <v>192</v>
      </c>
      <c r="G14" s="19" t="s">
        <v>225</v>
      </c>
      <c r="H14" s="19" t="s">
        <v>191</v>
      </c>
      <c r="I14" s="19" t="s">
        <v>280</v>
      </c>
      <c r="J14" s="19" t="s">
        <v>297</v>
      </c>
      <c r="K14" s="19" t="s">
        <v>309</v>
      </c>
      <c r="L14" s="34">
        <v>8.6999999999999994E-3</v>
      </c>
      <c r="M14" s="19" t="s">
        <v>297</v>
      </c>
      <c r="N14" s="25" t="s">
        <v>366</v>
      </c>
      <c r="O14" s="32">
        <v>8.9999999999999993E-3</v>
      </c>
      <c r="P14" s="20">
        <f>D14*L14</f>
        <v>3.4799999999999998E-2</v>
      </c>
    </row>
    <row r="15" spans="1:17" ht="13.5" customHeight="1" x14ac:dyDescent="0.35">
      <c r="A15" s="16">
        <f>ROW(A15) - ROW($A$7)</f>
        <v>8</v>
      </c>
      <c r="B15" s="31" t="s">
        <v>18</v>
      </c>
      <c r="C15" s="11" t="s">
        <v>77</v>
      </c>
      <c r="D15" s="37">
        <v>2</v>
      </c>
      <c r="E15" s="12" t="s">
        <v>137</v>
      </c>
      <c r="F15" s="12" t="s">
        <v>192</v>
      </c>
      <c r="G15" s="12" t="s">
        <v>226</v>
      </c>
      <c r="H15" s="12" t="s">
        <v>191</v>
      </c>
      <c r="I15" s="12" t="s">
        <v>281</v>
      </c>
      <c r="J15" s="12" t="s">
        <v>297</v>
      </c>
      <c r="K15" s="12" t="s">
        <v>310</v>
      </c>
      <c r="L15" s="35">
        <v>5.3E-3</v>
      </c>
      <c r="M15" s="12" t="s">
        <v>297</v>
      </c>
      <c r="N15" s="26" t="s">
        <v>367</v>
      </c>
      <c r="O15" s="33">
        <v>5.3E-3</v>
      </c>
      <c r="P15" s="20">
        <f>D15*L15</f>
        <v>1.06E-2</v>
      </c>
    </row>
    <row r="16" spans="1:17" ht="13.5" customHeight="1" x14ac:dyDescent="0.35">
      <c r="A16" s="17">
        <f>ROW(A16) - ROW($A$7)</f>
        <v>9</v>
      </c>
      <c r="B16" s="30" t="s">
        <v>19</v>
      </c>
      <c r="C16" s="18" t="s">
        <v>78</v>
      </c>
      <c r="D16" s="36">
        <v>2</v>
      </c>
      <c r="E16" s="19" t="s">
        <v>138</v>
      </c>
      <c r="F16" s="19" t="s">
        <v>190</v>
      </c>
      <c r="G16" s="19" t="s">
        <v>227</v>
      </c>
      <c r="H16" s="19" t="s">
        <v>190</v>
      </c>
      <c r="I16" s="19" t="s">
        <v>227</v>
      </c>
      <c r="J16" s="19" t="s">
        <v>297</v>
      </c>
      <c r="K16" s="19" t="s">
        <v>311</v>
      </c>
      <c r="L16" s="34">
        <v>5.8700000000000002E-2</v>
      </c>
      <c r="M16" s="19" t="s">
        <v>298</v>
      </c>
      <c r="N16" s="25" t="s">
        <v>368</v>
      </c>
      <c r="O16" s="32">
        <v>6.5000000000000002E-2</v>
      </c>
      <c r="P16" s="20">
        <f>D16*L16</f>
        <v>0.1174</v>
      </c>
    </row>
    <row r="17" spans="1:16" ht="13.5" customHeight="1" x14ac:dyDescent="0.35">
      <c r="A17" s="16">
        <f>ROW(A17) - ROW($A$7)</f>
        <v>10</v>
      </c>
      <c r="B17" s="31" t="s">
        <v>20</v>
      </c>
      <c r="C17" s="11" t="s">
        <v>79</v>
      </c>
      <c r="D17" s="37">
        <v>2</v>
      </c>
      <c r="E17" s="12" t="s">
        <v>139</v>
      </c>
      <c r="F17" s="12" t="s">
        <v>193</v>
      </c>
      <c r="G17" s="12" t="s">
        <v>228</v>
      </c>
      <c r="H17" s="12" t="s">
        <v>192</v>
      </c>
      <c r="I17" s="12" t="s">
        <v>282</v>
      </c>
      <c r="J17" s="12" t="s">
        <v>297</v>
      </c>
      <c r="K17" s="12" t="s">
        <v>312</v>
      </c>
      <c r="L17" s="35">
        <v>3.2000000000000002E-3</v>
      </c>
      <c r="M17" s="12" t="s">
        <v>297</v>
      </c>
      <c r="N17" s="26" t="s">
        <v>369</v>
      </c>
      <c r="O17" s="33">
        <v>5.3E-3</v>
      </c>
      <c r="P17" s="20">
        <f>D17*L17</f>
        <v>6.4000000000000003E-3</v>
      </c>
    </row>
    <row r="18" spans="1:16" ht="13.5" customHeight="1" x14ac:dyDescent="0.35">
      <c r="A18" s="17">
        <f>ROW(A18) - ROW($A$7)</f>
        <v>11</v>
      </c>
      <c r="B18" s="30" t="s">
        <v>21</v>
      </c>
      <c r="C18" s="18" t="s">
        <v>80</v>
      </c>
      <c r="D18" s="36">
        <v>3</v>
      </c>
      <c r="E18" s="19" t="s">
        <v>140</v>
      </c>
      <c r="F18" s="19" t="s">
        <v>193</v>
      </c>
      <c r="G18" s="19" t="s">
        <v>229</v>
      </c>
      <c r="H18" s="19"/>
      <c r="I18" s="19"/>
      <c r="J18" s="19" t="s">
        <v>297</v>
      </c>
      <c r="K18" s="19" t="s">
        <v>313</v>
      </c>
      <c r="L18" s="34">
        <v>3.2899999999999999E-2</v>
      </c>
      <c r="M18" s="19"/>
      <c r="N18" s="25"/>
      <c r="O18" s="32"/>
      <c r="P18" s="20">
        <f>D18*L18</f>
        <v>9.8699999999999996E-2</v>
      </c>
    </row>
    <row r="19" spans="1:16" ht="13.5" customHeight="1" x14ac:dyDescent="0.35">
      <c r="A19" s="16">
        <f>ROW(A19) - ROW($A$7)</f>
        <v>12</v>
      </c>
      <c r="B19" s="31" t="s">
        <v>22</v>
      </c>
      <c r="C19" s="11" t="s">
        <v>81</v>
      </c>
      <c r="D19" s="37">
        <v>2</v>
      </c>
      <c r="E19" s="12" t="s">
        <v>141</v>
      </c>
      <c r="F19" s="12" t="s">
        <v>194</v>
      </c>
      <c r="G19" s="12" t="s">
        <v>230</v>
      </c>
      <c r="H19" s="12"/>
      <c r="I19" s="12"/>
      <c r="J19" s="12" t="s">
        <v>297</v>
      </c>
      <c r="K19" s="12" t="s">
        <v>314</v>
      </c>
      <c r="L19" s="35">
        <v>3.04E-2</v>
      </c>
      <c r="M19" s="12"/>
      <c r="N19" s="26"/>
      <c r="O19" s="33"/>
      <c r="P19" s="20">
        <f>D19*L19</f>
        <v>6.08E-2</v>
      </c>
    </row>
    <row r="20" spans="1:16" ht="13.5" customHeight="1" x14ac:dyDescent="0.35">
      <c r="A20" s="17">
        <f>ROW(A20) - ROW($A$7)</f>
        <v>13</v>
      </c>
      <c r="B20" s="30" t="s">
        <v>23</v>
      </c>
      <c r="C20" s="18" t="s">
        <v>82</v>
      </c>
      <c r="D20" s="36">
        <v>1</v>
      </c>
      <c r="E20" s="19" t="s">
        <v>142</v>
      </c>
      <c r="F20" s="19" t="s">
        <v>190</v>
      </c>
      <c r="G20" s="19" t="s">
        <v>231</v>
      </c>
      <c r="H20" s="19" t="s">
        <v>192</v>
      </c>
      <c r="I20" s="19" t="s">
        <v>283</v>
      </c>
      <c r="J20" s="19" t="s">
        <v>297</v>
      </c>
      <c r="K20" s="19" t="s">
        <v>315</v>
      </c>
      <c r="L20" s="34">
        <v>1.0800000000000001E-2</v>
      </c>
      <c r="M20" s="19" t="s">
        <v>297</v>
      </c>
      <c r="N20" s="25" t="s">
        <v>370</v>
      </c>
      <c r="O20" s="32">
        <v>1.77E-2</v>
      </c>
      <c r="P20" s="20">
        <f>D20*L20</f>
        <v>1.0800000000000001E-2</v>
      </c>
    </row>
    <row r="21" spans="1:16" ht="13.5" customHeight="1" x14ac:dyDescent="0.35">
      <c r="A21" s="16">
        <f>ROW(A21) - ROW($A$7)</f>
        <v>14</v>
      </c>
      <c r="B21" s="31" t="s">
        <v>24</v>
      </c>
      <c r="C21" s="11" t="s">
        <v>83</v>
      </c>
      <c r="D21" s="37">
        <v>1</v>
      </c>
      <c r="E21" s="12" t="s">
        <v>143</v>
      </c>
      <c r="F21" s="12" t="s">
        <v>192</v>
      </c>
      <c r="G21" s="12" t="s">
        <v>232</v>
      </c>
      <c r="H21" s="12"/>
      <c r="I21" s="12"/>
      <c r="J21" s="12" t="s">
        <v>297</v>
      </c>
      <c r="K21" s="12" t="s">
        <v>316</v>
      </c>
      <c r="L21" s="35">
        <v>2.8840000000000001E-2</v>
      </c>
      <c r="M21" s="12"/>
      <c r="N21" s="26"/>
      <c r="O21" s="33"/>
      <c r="P21" s="20">
        <f>D21*L21</f>
        <v>2.8840000000000001E-2</v>
      </c>
    </row>
    <row r="22" spans="1:16" ht="13.5" customHeight="1" x14ac:dyDescent="0.35">
      <c r="A22" s="17">
        <f>ROW(A22) - ROW($A$7)</f>
        <v>15</v>
      </c>
      <c r="B22" s="30" t="s">
        <v>25</v>
      </c>
      <c r="C22" s="18" t="s">
        <v>84</v>
      </c>
      <c r="D22" s="36">
        <v>1</v>
      </c>
      <c r="E22" s="19" t="s">
        <v>144</v>
      </c>
      <c r="F22" s="19" t="s">
        <v>195</v>
      </c>
      <c r="G22" s="19">
        <v>693043020611</v>
      </c>
      <c r="H22" s="19"/>
      <c r="I22" s="19"/>
      <c r="J22" s="19" t="s">
        <v>297</v>
      </c>
      <c r="K22" s="19" t="s">
        <v>317</v>
      </c>
      <c r="L22" s="34">
        <v>1.1200000000000001</v>
      </c>
      <c r="M22" s="19" t="s">
        <v>297</v>
      </c>
      <c r="N22" s="25" t="s">
        <v>317</v>
      </c>
      <c r="O22" s="32"/>
      <c r="P22" s="20">
        <f>D22*L22</f>
        <v>1.1200000000000001</v>
      </c>
    </row>
    <row r="23" spans="1:16" ht="13.5" customHeight="1" x14ac:dyDescent="0.35">
      <c r="A23" s="16">
        <f>ROW(A23) - ROW($A$7)</f>
        <v>16</v>
      </c>
      <c r="B23" s="31" t="s">
        <v>26</v>
      </c>
      <c r="C23" s="11" t="s">
        <v>85</v>
      </c>
      <c r="D23" s="37">
        <v>1</v>
      </c>
      <c r="E23" s="12" t="s">
        <v>145</v>
      </c>
      <c r="F23" s="12" t="s">
        <v>196</v>
      </c>
      <c r="G23" s="12" t="s">
        <v>233</v>
      </c>
      <c r="H23" s="12"/>
      <c r="I23" s="12"/>
      <c r="J23" s="12" t="s">
        <v>297</v>
      </c>
      <c r="K23" s="12" t="s">
        <v>318</v>
      </c>
      <c r="L23" s="35">
        <v>0.6512</v>
      </c>
      <c r="M23" s="12"/>
      <c r="N23" s="26"/>
      <c r="O23" s="33"/>
      <c r="P23" s="20">
        <f>D23*L23</f>
        <v>0.6512</v>
      </c>
    </row>
    <row r="24" spans="1:16" ht="13.5" customHeight="1" x14ac:dyDescent="0.35">
      <c r="A24" s="17">
        <f>ROW(A24) - ROW($A$7)</f>
        <v>17</v>
      </c>
      <c r="B24" s="30" t="s">
        <v>27</v>
      </c>
      <c r="C24" s="18" t="s">
        <v>86</v>
      </c>
      <c r="D24" s="36">
        <v>1</v>
      </c>
      <c r="E24" s="19" t="s">
        <v>146</v>
      </c>
      <c r="F24" s="19" t="s">
        <v>197</v>
      </c>
      <c r="G24" s="19">
        <v>480995701</v>
      </c>
      <c r="H24" s="19"/>
      <c r="I24" s="19"/>
      <c r="J24" s="19" t="s">
        <v>297</v>
      </c>
      <c r="K24" s="19" t="s">
        <v>319</v>
      </c>
      <c r="L24" s="34">
        <v>0.71020000000000005</v>
      </c>
      <c r="M24" s="19"/>
      <c r="N24" s="25"/>
      <c r="O24" s="32"/>
      <c r="P24" s="20">
        <f>D24*L24</f>
        <v>0.71020000000000005</v>
      </c>
    </row>
    <row r="25" spans="1:16" ht="13.5" customHeight="1" x14ac:dyDescent="0.35">
      <c r="A25" s="16">
        <f>ROW(A25) - ROW($A$7)</f>
        <v>18</v>
      </c>
      <c r="B25" s="31" t="s">
        <v>28</v>
      </c>
      <c r="C25" s="11" t="s">
        <v>87</v>
      </c>
      <c r="D25" s="37">
        <v>1</v>
      </c>
      <c r="E25" s="12" t="s">
        <v>147</v>
      </c>
      <c r="F25" s="12" t="s">
        <v>198</v>
      </c>
      <c r="G25" s="12" t="s">
        <v>234</v>
      </c>
      <c r="H25" s="12"/>
      <c r="I25" s="12"/>
      <c r="J25" s="12" t="s">
        <v>297</v>
      </c>
      <c r="K25" s="12" t="s">
        <v>320</v>
      </c>
      <c r="L25" s="35">
        <v>0.17093</v>
      </c>
      <c r="M25" s="12"/>
      <c r="N25" s="26"/>
      <c r="O25" s="33"/>
      <c r="P25" s="20">
        <f>D25*L25</f>
        <v>0.17093</v>
      </c>
    </row>
    <row r="26" spans="1:16" ht="13.5" customHeight="1" x14ac:dyDescent="0.35">
      <c r="A26" s="17">
        <f>ROW(A26) - ROW($A$7)</f>
        <v>19</v>
      </c>
      <c r="B26" s="30" t="s">
        <v>29</v>
      </c>
      <c r="C26" s="18" t="s">
        <v>88</v>
      </c>
      <c r="D26" s="36">
        <v>1</v>
      </c>
      <c r="E26" s="19" t="s">
        <v>148</v>
      </c>
      <c r="F26" s="19" t="s">
        <v>199</v>
      </c>
      <c r="G26" s="19" t="s">
        <v>235</v>
      </c>
      <c r="H26" s="19"/>
      <c r="I26" s="19"/>
      <c r="J26" s="19" t="s">
        <v>297</v>
      </c>
      <c r="K26" s="19" t="s">
        <v>321</v>
      </c>
      <c r="L26" s="34">
        <v>0.70143</v>
      </c>
      <c r="M26" s="19"/>
      <c r="N26" s="25"/>
      <c r="O26" s="32"/>
      <c r="P26" s="20">
        <f>D26*L26</f>
        <v>0.70143</v>
      </c>
    </row>
    <row r="27" spans="1:16" ht="13.5" customHeight="1" x14ac:dyDescent="0.35">
      <c r="A27" s="16">
        <f>ROW(A27) - ROW($A$7)</f>
        <v>20</v>
      </c>
      <c r="B27" s="31" t="s">
        <v>30</v>
      </c>
      <c r="C27" s="11" t="s">
        <v>89</v>
      </c>
      <c r="D27" s="37">
        <v>1</v>
      </c>
      <c r="E27" s="12" t="s">
        <v>149</v>
      </c>
      <c r="F27" s="12" t="s">
        <v>200</v>
      </c>
      <c r="G27" s="12" t="s">
        <v>236</v>
      </c>
      <c r="H27" s="12"/>
      <c r="I27" s="12"/>
      <c r="J27" s="12" t="s">
        <v>297</v>
      </c>
      <c r="K27" s="12" t="s">
        <v>322</v>
      </c>
      <c r="L27" s="35">
        <v>0.6</v>
      </c>
      <c r="M27" s="12"/>
      <c r="N27" s="26"/>
      <c r="O27" s="33"/>
      <c r="P27" s="20">
        <f>D27*L27</f>
        <v>0.6</v>
      </c>
    </row>
    <row r="28" spans="1:16" ht="13.5" customHeight="1" x14ac:dyDescent="0.35">
      <c r="A28" s="17">
        <f>ROW(A28) - ROW($A$7)</f>
        <v>21</v>
      </c>
      <c r="B28" s="30" t="s">
        <v>31</v>
      </c>
      <c r="C28" s="18" t="s">
        <v>90</v>
      </c>
      <c r="D28" s="36">
        <v>1</v>
      </c>
      <c r="E28" s="19" t="s">
        <v>150</v>
      </c>
      <c r="F28" s="19" t="s">
        <v>201</v>
      </c>
      <c r="G28" s="19" t="s">
        <v>237</v>
      </c>
      <c r="H28" s="19"/>
      <c r="I28" s="19"/>
      <c r="J28" s="19" t="s">
        <v>297</v>
      </c>
      <c r="K28" s="19" t="s">
        <v>323</v>
      </c>
      <c r="L28" s="34">
        <v>0.44719999999999999</v>
      </c>
      <c r="M28" s="19"/>
      <c r="N28" s="25"/>
      <c r="O28" s="32"/>
      <c r="P28" s="20">
        <f>D28*L28</f>
        <v>0.44719999999999999</v>
      </c>
    </row>
    <row r="29" spans="1:16" ht="13.5" customHeight="1" x14ac:dyDescent="0.35">
      <c r="A29" s="16">
        <f>ROW(A29) - ROW($A$7)</f>
        <v>22</v>
      </c>
      <c r="B29" s="31" t="s">
        <v>32</v>
      </c>
      <c r="C29" s="11" t="s">
        <v>91</v>
      </c>
      <c r="D29" s="37">
        <v>1</v>
      </c>
      <c r="E29" s="12" t="s">
        <v>151</v>
      </c>
      <c r="F29" s="12" t="s">
        <v>202</v>
      </c>
      <c r="G29" s="12" t="s">
        <v>238</v>
      </c>
      <c r="H29" s="12"/>
      <c r="I29" s="12"/>
      <c r="J29" s="12" t="s">
        <v>297</v>
      </c>
      <c r="K29" s="12" t="s">
        <v>324</v>
      </c>
      <c r="L29" s="35">
        <v>0.46829999999999999</v>
      </c>
      <c r="M29" s="12"/>
      <c r="N29" s="26"/>
      <c r="O29" s="33"/>
      <c r="P29" s="20">
        <f>D29*L29</f>
        <v>0.46829999999999999</v>
      </c>
    </row>
    <row r="30" spans="1:16" ht="13.5" customHeight="1" x14ac:dyDescent="0.35">
      <c r="A30" s="17">
        <f>ROW(A30) - ROW($A$7)</f>
        <v>23</v>
      </c>
      <c r="B30" s="30" t="s">
        <v>33</v>
      </c>
      <c r="C30" s="18" t="s">
        <v>92</v>
      </c>
      <c r="D30" s="36">
        <v>1</v>
      </c>
      <c r="E30" s="19" t="s">
        <v>152</v>
      </c>
      <c r="F30" s="19" t="s">
        <v>192</v>
      </c>
      <c r="G30" s="19" t="s">
        <v>239</v>
      </c>
      <c r="H30" s="19"/>
      <c r="I30" s="19"/>
      <c r="J30" s="19" t="s">
        <v>298</v>
      </c>
      <c r="K30" s="19" t="s">
        <v>325</v>
      </c>
      <c r="L30" s="34">
        <v>0.126</v>
      </c>
      <c r="M30" s="19"/>
      <c r="N30" s="25"/>
      <c r="O30" s="32"/>
      <c r="P30" s="20">
        <f>D30*L30</f>
        <v>0.126</v>
      </c>
    </row>
    <row r="31" spans="1:16" ht="13.5" customHeight="1" x14ac:dyDescent="0.35">
      <c r="A31" s="16">
        <f>ROW(A31) - ROW($A$7)</f>
        <v>24</v>
      </c>
      <c r="B31" s="31" t="s">
        <v>34</v>
      </c>
      <c r="C31" s="11" t="s">
        <v>93</v>
      </c>
      <c r="D31" s="37">
        <v>1</v>
      </c>
      <c r="E31" s="12" t="s">
        <v>153</v>
      </c>
      <c r="F31" s="12" t="s">
        <v>203</v>
      </c>
      <c r="G31" s="12" t="s">
        <v>240</v>
      </c>
      <c r="H31" s="12"/>
      <c r="I31" s="12"/>
      <c r="J31" s="12" t="s">
        <v>297</v>
      </c>
      <c r="K31" s="12" t="s">
        <v>326</v>
      </c>
      <c r="L31" s="35">
        <v>0.14580000000000001</v>
      </c>
      <c r="M31" s="12"/>
      <c r="N31" s="26"/>
      <c r="O31" s="33"/>
      <c r="P31" s="20">
        <f>D31*L31</f>
        <v>0.14580000000000001</v>
      </c>
    </row>
    <row r="32" spans="1:16" ht="13.5" customHeight="1" x14ac:dyDescent="0.35">
      <c r="A32" s="17">
        <f>ROW(A32) - ROW($A$7)</f>
        <v>25</v>
      </c>
      <c r="B32" s="30" t="s">
        <v>35</v>
      </c>
      <c r="C32" s="18" t="s">
        <v>94</v>
      </c>
      <c r="D32" s="36">
        <v>1</v>
      </c>
      <c r="E32" s="19" t="s">
        <v>154</v>
      </c>
      <c r="F32" s="19" t="s">
        <v>204</v>
      </c>
      <c r="G32" s="19" t="s">
        <v>241</v>
      </c>
      <c r="H32" s="19"/>
      <c r="I32" s="19"/>
      <c r="J32" s="19" t="s">
        <v>299</v>
      </c>
      <c r="K32" s="19" t="s">
        <v>327</v>
      </c>
      <c r="L32" s="34">
        <v>1.7000000000000001E-2</v>
      </c>
      <c r="M32" s="19"/>
      <c r="N32" s="25"/>
      <c r="O32" s="32"/>
      <c r="P32" s="20">
        <f>D32*L32</f>
        <v>1.7000000000000001E-2</v>
      </c>
    </row>
    <row r="33" spans="1:16" ht="13.5" customHeight="1" x14ac:dyDescent="0.35">
      <c r="A33" s="16">
        <f>ROW(A33) - ROW($A$7)</f>
        <v>26</v>
      </c>
      <c r="B33" s="31" t="s">
        <v>36</v>
      </c>
      <c r="C33" s="11" t="s">
        <v>95</v>
      </c>
      <c r="D33" s="37">
        <v>1</v>
      </c>
      <c r="E33" s="12" t="s">
        <v>155</v>
      </c>
      <c r="F33" s="12" t="s">
        <v>203</v>
      </c>
      <c r="G33" s="12" t="s">
        <v>242</v>
      </c>
      <c r="H33" s="12"/>
      <c r="I33" s="12"/>
      <c r="J33" s="12" t="s">
        <v>297</v>
      </c>
      <c r="K33" s="12" t="s">
        <v>328</v>
      </c>
      <c r="L33" s="35">
        <v>7.8799999999999995E-2</v>
      </c>
      <c r="M33" s="12"/>
      <c r="N33" s="26"/>
      <c r="O33" s="33"/>
      <c r="P33" s="20">
        <f>D33*L33</f>
        <v>7.8799999999999995E-2</v>
      </c>
    </row>
    <row r="34" spans="1:16" ht="13.5" customHeight="1" x14ac:dyDescent="0.35">
      <c r="A34" s="17">
        <f>ROW(A34) - ROW($A$7)</f>
        <v>27</v>
      </c>
      <c r="B34" s="30" t="s">
        <v>37</v>
      </c>
      <c r="C34" s="18" t="s">
        <v>96</v>
      </c>
      <c r="D34" s="36">
        <v>1</v>
      </c>
      <c r="E34" s="19" t="s">
        <v>156</v>
      </c>
      <c r="F34" s="19" t="s">
        <v>203</v>
      </c>
      <c r="G34" s="19" t="s">
        <v>243</v>
      </c>
      <c r="H34" s="19"/>
      <c r="I34" s="19"/>
      <c r="J34" s="19" t="s">
        <v>297</v>
      </c>
      <c r="K34" s="19" t="s">
        <v>329</v>
      </c>
      <c r="L34" s="34">
        <v>9.4500000000000001E-2</v>
      </c>
      <c r="M34" s="19"/>
      <c r="N34" s="25"/>
      <c r="O34" s="32"/>
      <c r="P34" s="20">
        <f>D34*L34</f>
        <v>9.4500000000000001E-2</v>
      </c>
    </row>
    <row r="35" spans="1:16" ht="13.5" customHeight="1" x14ac:dyDescent="0.35">
      <c r="A35" s="16">
        <f>ROW(A35) - ROW($A$7)</f>
        <v>28</v>
      </c>
      <c r="B35" s="31" t="s">
        <v>38</v>
      </c>
      <c r="C35" s="11" t="s">
        <v>97</v>
      </c>
      <c r="D35" s="37">
        <v>4</v>
      </c>
      <c r="E35" s="12" t="s">
        <v>157</v>
      </c>
      <c r="F35" s="12" t="s">
        <v>193</v>
      </c>
      <c r="G35" s="12" t="s">
        <v>244</v>
      </c>
      <c r="H35" s="12"/>
      <c r="I35" s="12"/>
      <c r="J35" s="12" t="s">
        <v>297</v>
      </c>
      <c r="K35" s="12" t="s">
        <v>330</v>
      </c>
      <c r="L35" s="35">
        <v>5.2900000000000004E-3</v>
      </c>
      <c r="M35" s="12"/>
      <c r="N35" s="26"/>
      <c r="O35" s="33"/>
      <c r="P35" s="20">
        <f>D35*L35</f>
        <v>2.1160000000000002E-2</v>
      </c>
    </row>
    <row r="36" spans="1:16" ht="13.5" customHeight="1" x14ac:dyDescent="0.35">
      <c r="A36" s="17">
        <f>ROW(A36) - ROW($A$7)</f>
        <v>29</v>
      </c>
      <c r="B36" s="30" t="s">
        <v>39</v>
      </c>
      <c r="C36" s="18" t="s">
        <v>98</v>
      </c>
      <c r="D36" s="36">
        <v>3</v>
      </c>
      <c r="E36" s="19" t="s">
        <v>158</v>
      </c>
      <c r="F36" s="19" t="s">
        <v>205</v>
      </c>
      <c r="G36" s="19" t="s">
        <v>245</v>
      </c>
      <c r="H36" s="19"/>
      <c r="I36" s="19"/>
      <c r="J36" s="19" t="s">
        <v>300</v>
      </c>
      <c r="K36" s="19" t="s">
        <v>331</v>
      </c>
      <c r="L36" s="34">
        <v>2.7810000000000001E-2</v>
      </c>
      <c r="M36" s="19"/>
      <c r="N36" s="25"/>
      <c r="O36" s="32"/>
      <c r="P36" s="20">
        <f>D36*L36</f>
        <v>8.3430000000000004E-2</v>
      </c>
    </row>
    <row r="37" spans="1:16" ht="13.5" customHeight="1" x14ac:dyDescent="0.35">
      <c r="A37" s="16">
        <f>ROW(A37) - ROW($A$7)</f>
        <v>30</v>
      </c>
      <c r="B37" s="31" t="s">
        <v>40</v>
      </c>
      <c r="C37" s="11" t="s">
        <v>99</v>
      </c>
      <c r="D37" s="37">
        <v>2</v>
      </c>
      <c r="E37" s="12" t="s">
        <v>159</v>
      </c>
      <c r="F37" s="12" t="s">
        <v>193</v>
      </c>
      <c r="G37" s="12" t="s">
        <v>246</v>
      </c>
      <c r="H37" s="12" t="s">
        <v>207</v>
      </c>
      <c r="I37" s="12" t="s">
        <v>284</v>
      </c>
      <c r="J37" s="12" t="s">
        <v>297</v>
      </c>
      <c r="K37" s="12" t="s">
        <v>332</v>
      </c>
      <c r="L37" s="35">
        <v>2.7000000000000001E-3</v>
      </c>
      <c r="M37" s="12" t="s">
        <v>297</v>
      </c>
      <c r="N37" s="26" t="s">
        <v>371</v>
      </c>
      <c r="O37" s="33">
        <v>6.7200000000000003E-3</v>
      </c>
      <c r="P37" s="20">
        <f>D37*L37</f>
        <v>5.4000000000000003E-3</v>
      </c>
    </row>
    <row r="38" spans="1:16" ht="13.5" customHeight="1" x14ac:dyDescent="0.35">
      <c r="A38" s="17">
        <f>ROW(A38) - ROW($A$7)</f>
        <v>31</v>
      </c>
      <c r="B38" s="30" t="s">
        <v>41</v>
      </c>
      <c r="C38" s="18" t="s">
        <v>100</v>
      </c>
      <c r="D38" s="36">
        <v>2</v>
      </c>
      <c r="E38" s="19" t="s">
        <v>160</v>
      </c>
      <c r="F38" s="19" t="s">
        <v>196</v>
      </c>
      <c r="G38" s="19" t="s">
        <v>247</v>
      </c>
      <c r="H38" s="19"/>
      <c r="I38" s="19"/>
      <c r="J38" s="19" t="s">
        <v>297</v>
      </c>
      <c r="K38" s="19" t="s">
        <v>333</v>
      </c>
      <c r="L38" s="34">
        <v>3.1099999999999999E-3</v>
      </c>
      <c r="M38" s="19"/>
      <c r="N38" s="25"/>
      <c r="O38" s="32"/>
      <c r="P38" s="20">
        <f>D38*L38</f>
        <v>6.2199999999999998E-3</v>
      </c>
    </row>
    <row r="39" spans="1:16" ht="13.5" customHeight="1" x14ac:dyDescent="0.35">
      <c r="A39" s="16">
        <f>ROW(A39) - ROW($A$7)</f>
        <v>32</v>
      </c>
      <c r="B39" s="31" t="s">
        <v>42</v>
      </c>
      <c r="C39" s="11" t="s">
        <v>101</v>
      </c>
      <c r="D39" s="37">
        <v>1</v>
      </c>
      <c r="E39" s="12" t="s">
        <v>161</v>
      </c>
      <c r="F39" s="12" t="s">
        <v>193</v>
      </c>
      <c r="G39" s="12" t="s">
        <v>248</v>
      </c>
      <c r="H39" s="12" t="s">
        <v>206</v>
      </c>
      <c r="I39" s="12" t="s">
        <v>285</v>
      </c>
      <c r="J39" s="12" t="s">
        <v>297</v>
      </c>
      <c r="K39" s="12" t="s">
        <v>334</v>
      </c>
      <c r="L39" s="35">
        <v>2.3700000000000001E-3</v>
      </c>
      <c r="M39" s="12" t="s">
        <v>297</v>
      </c>
      <c r="N39" s="26" t="s">
        <v>372</v>
      </c>
      <c r="O39" s="33">
        <v>2.5600000000000002E-3</v>
      </c>
      <c r="P39" s="20">
        <f>D39*L39</f>
        <v>2.3700000000000001E-3</v>
      </c>
    </row>
    <row r="40" spans="1:16" ht="13.5" customHeight="1" x14ac:dyDescent="0.35">
      <c r="A40" s="17">
        <f>ROW(A40) - ROW($A$7)</f>
        <v>33</v>
      </c>
      <c r="B40" s="30" t="s">
        <v>43</v>
      </c>
      <c r="C40" s="18" t="s">
        <v>102</v>
      </c>
      <c r="D40" s="36">
        <v>5</v>
      </c>
      <c r="E40" s="19" t="s">
        <v>162</v>
      </c>
      <c r="F40" s="19" t="s">
        <v>193</v>
      </c>
      <c r="G40" s="19" t="s">
        <v>249</v>
      </c>
      <c r="H40" s="19" t="s">
        <v>211</v>
      </c>
      <c r="I40" s="19" t="s">
        <v>286</v>
      </c>
      <c r="J40" s="19" t="s">
        <v>297</v>
      </c>
      <c r="K40" s="19" t="s">
        <v>335</v>
      </c>
      <c r="L40" s="34">
        <v>2.7000000000000001E-3</v>
      </c>
      <c r="M40" s="19" t="s">
        <v>297</v>
      </c>
      <c r="N40" s="25" t="s">
        <v>373</v>
      </c>
      <c r="O40" s="32">
        <v>4.7999999999999996E-3</v>
      </c>
      <c r="P40" s="20">
        <f>D40*L40</f>
        <v>1.3500000000000002E-2</v>
      </c>
    </row>
    <row r="41" spans="1:16" ht="13.5" customHeight="1" x14ac:dyDescent="0.35">
      <c r="A41" s="16">
        <f>ROW(A41) - ROW($A$7)</f>
        <v>34</v>
      </c>
      <c r="B41" s="31" t="s">
        <v>44</v>
      </c>
      <c r="C41" s="11" t="s">
        <v>103</v>
      </c>
      <c r="D41" s="37">
        <v>1</v>
      </c>
      <c r="E41" s="12" t="s">
        <v>163</v>
      </c>
      <c r="F41" s="12" t="s">
        <v>193</v>
      </c>
      <c r="G41" s="12" t="s">
        <v>250</v>
      </c>
      <c r="H41" s="12" t="s">
        <v>211</v>
      </c>
      <c r="I41" s="12" t="s">
        <v>287</v>
      </c>
      <c r="J41" s="12" t="s">
        <v>297</v>
      </c>
      <c r="K41" s="12" t="s">
        <v>336</v>
      </c>
      <c r="L41" s="35">
        <v>2.3700000000000001E-3</v>
      </c>
      <c r="M41" s="12" t="s">
        <v>297</v>
      </c>
      <c r="N41" s="26" t="s">
        <v>374</v>
      </c>
      <c r="O41" s="33">
        <v>3.5200000000000001E-3</v>
      </c>
      <c r="P41" s="20">
        <f>D41*L41</f>
        <v>2.3700000000000001E-3</v>
      </c>
    </row>
    <row r="42" spans="1:16" ht="13.5" customHeight="1" x14ac:dyDescent="0.35">
      <c r="A42" s="17">
        <f>ROW(A42) - ROW($A$7)</f>
        <v>35</v>
      </c>
      <c r="B42" s="30" t="s">
        <v>45</v>
      </c>
      <c r="C42" s="18" t="s">
        <v>104</v>
      </c>
      <c r="D42" s="36">
        <v>1</v>
      </c>
      <c r="E42" s="19" t="s">
        <v>164</v>
      </c>
      <c r="F42" s="19" t="s">
        <v>193</v>
      </c>
      <c r="G42" s="19" t="s">
        <v>251</v>
      </c>
      <c r="H42" s="19" t="s">
        <v>211</v>
      </c>
      <c r="I42" s="19" t="s">
        <v>288</v>
      </c>
      <c r="J42" s="19" t="s">
        <v>297</v>
      </c>
      <c r="K42" s="19" t="s">
        <v>337</v>
      </c>
      <c r="L42" s="34">
        <v>2.7000000000000001E-3</v>
      </c>
      <c r="M42" s="19" t="s">
        <v>297</v>
      </c>
      <c r="N42" s="25" t="s">
        <v>375</v>
      </c>
      <c r="O42" s="32">
        <v>4.7999999999999996E-3</v>
      </c>
      <c r="P42" s="20">
        <f>D42*L42</f>
        <v>2.7000000000000001E-3</v>
      </c>
    </row>
    <row r="43" spans="1:16" ht="13.5" customHeight="1" x14ac:dyDescent="0.35">
      <c r="A43" s="16">
        <f>ROW(A43) - ROW($A$7)</f>
        <v>36</v>
      </c>
      <c r="B43" s="31" t="s">
        <v>46</v>
      </c>
      <c r="C43" s="11" t="s">
        <v>105</v>
      </c>
      <c r="D43" s="37">
        <v>8</v>
      </c>
      <c r="E43" s="12" t="s">
        <v>165</v>
      </c>
      <c r="F43" s="12" t="s">
        <v>193</v>
      </c>
      <c r="G43" s="12" t="s">
        <v>252</v>
      </c>
      <c r="H43" s="12" t="s">
        <v>206</v>
      </c>
      <c r="I43" s="12" t="s">
        <v>289</v>
      </c>
      <c r="J43" s="12" t="s">
        <v>297</v>
      </c>
      <c r="K43" s="12" t="s">
        <v>338</v>
      </c>
      <c r="L43" s="35">
        <v>2.7000000000000001E-3</v>
      </c>
      <c r="M43" s="12" t="s">
        <v>297</v>
      </c>
      <c r="N43" s="26" t="s">
        <v>376</v>
      </c>
      <c r="O43" s="33">
        <v>3.8400000000000001E-3</v>
      </c>
      <c r="P43" s="20">
        <f>D43*L43</f>
        <v>2.1600000000000001E-2</v>
      </c>
    </row>
    <row r="44" spans="1:16" ht="13.5" customHeight="1" x14ac:dyDescent="0.35">
      <c r="A44" s="17">
        <f>ROW(A44) - ROW($A$7)</f>
        <v>37</v>
      </c>
      <c r="B44" s="30" t="s">
        <v>47</v>
      </c>
      <c r="C44" s="18" t="s">
        <v>106</v>
      </c>
      <c r="D44" s="36">
        <v>6</v>
      </c>
      <c r="E44" s="19" t="s">
        <v>166</v>
      </c>
      <c r="F44" s="19" t="s">
        <v>193</v>
      </c>
      <c r="G44" s="19" t="s">
        <v>253</v>
      </c>
      <c r="H44" s="19" t="s">
        <v>207</v>
      </c>
      <c r="I44" s="19" t="s">
        <v>290</v>
      </c>
      <c r="J44" s="19" t="s">
        <v>297</v>
      </c>
      <c r="K44" s="19" t="s">
        <v>339</v>
      </c>
      <c r="L44" s="34">
        <v>2.3700000000000001E-3</v>
      </c>
      <c r="M44" s="19" t="s">
        <v>297</v>
      </c>
      <c r="N44" s="25" t="s">
        <v>377</v>
      </c>
      <c r="O44" s="32">
        <v>4.7999999999999996E-3</v>
      </c>
      <c r="P44" s="20">
        <f>D44*L44</f>
        <v>1.422E-2</v>
      </c>
    </row>
    <row r="45" spans="1:16" ht="13.5" customHeight="1" x14ac:dyDescent="0.35">
      <c r="A45" s="16">
        <f>ROW(A45) - ROW($A$7)</f>
        <v>38</v>
      </c>
      <c r="B45" s="31" t="s">
        <v>48</v>
      </c>
      <c r="C45" s="11" t="s">
        <v>107</v>
      </c>
      <c r="D45" s="37">
        <v>3</v>
      </c>
      <c r="E45" s="12" t="s">
        <v>167</v>
      </c>
      <c r="F45" s="12" t="s">
        <v>206</v>
      </c>
      <c r="G45" s="12" t="s">
        <v>254</v>
      </c>
      <c r="H45" s="12" t="s">
        <v>208</v>
      </c>
      <c r="I45" s="12" t="s">
        <v>291</v>
      </c>
      <c r="J45" s="12" t="s">
        <v>297</v>
      </c>
      <c r="K45" s="12" t="s">
        <v>340</v>
      </c>
      <c r="L45" s="35">
        <v>3.8400000000000001E-3</v>
      </c>
      <c r="M45" s="12" t="s">
        <v>297</v>
      </c>
      <c r="N45" s="26" t="s">
        <v>378</v>
      </c>
      <c r="O45" s="33">
        <v>4.7999999999999996E-3</v>
      </c>
      <c r="P45" s="20">
        <f>D45*L45</f>
        <v>1.1520000000000001E-2</v>
      </c>
    </row>
    <row r="46" spans="1:16" ht="13.5" customHeight="1" x14ac:dyDescent="0.35">
      <c r="A46" s="17">
        <f>ROW(A46) - ROW($A$7)</f>
        <v>39</v>
      </c>
      <c r="B46" s="30" t="s">
        <v>49</v>
      </c>
      <c r="C46" s="18" t="s">
        <v>108</v>
      </c>
      <c r="D46" s="36">
        <v>2</v>
      </c>
      <c r="E46" s="19" t="s">
        <v>168</v>
      </c>
      <c r="F46" s="19" t="s">
        <v>207</v>
      </c>
      <c r="G46" s="19" t="s">
        <v>255</v>
      </c>
      <c r="H46" s="19"/>
      <c r="I46" s="19"/>
      <c r="J46" s="19" t="s">
        <v>297</v>
      </c>
      <c r="K46" s="19" t="s">
        <v>341</v>
      </c>
      <c r="L46" s="34">
        <v>5.6600000000000001E-3</v>
      </c>
      <c r="M46" s="19"/>
      <c r="N46" s="25"/>
      <c r="O46" s="32"/>
      <c r="P46" s="20">
        <f>D46*L46</f>
        <v>1.132E-2</v>
      </c>
    </row>
    <row r="47" spans="1:16" ht="13.5" customHeight="1" x14ac:dyDescent="0.35">
      <c r="A47" s="16">
        <f>ROW(A47) - ROW($A$7)</f>
        <v>40</v>
      </c>
      <c r="B47" s="31" t="s">
        <v>50</v>
      </c>
      <c r="C47" s="11" t="s">
        <v>109</v>
      </c>
      <c r="D47" s="37">
        <v>1</v>
      </c>
      <c r="E47" s="12" t="s">
        <v>169</v>
      </c>
      <c r="F47" s="12" t="s">
        <v>193</v>
      </c>
      <c r="G47" s="12" t="s">
        <v>256</v>
      </c>
      <c r="H47" s="12" t="s">
        <v>206</v>
      </c>
      <c r="I47" s="12" t="s">
        <v>292</v>
      </c>
      <c r="J47" s="12" t="s">
        <v>297</v>
      </c>
      <c r="K47" s="12" t="s">
        <v>342</v>
      </c>
      <c r="L47" s="35">
        <v>2.3700000000000001E-3</v>
      </c>
      <c r="M47" s="12" t="s">
        <v>297</v>
      </c>
      <c r="N47" s="26" t="s">
        <v>379</v>
      </c>
      <c r="O47" s="33">
        <v>2.5600000000000002E-3</v>
      </c>
      <c r="P47" s="20">
        <f>D47*L47</f>
        <v>2.3700000000000001E-3</v>
      </c>
    </row>
    <row r="48" spans="1:16" ht="13.5" customHeight="1" x14ac:dyDescent="0.35">
      <c r="A48" s="17">
        <f>ROW(A48) - ROW($A$7)</f>
        <v>41</v>
      </c>
      <c r="B48" s="30" t="s">
        <v>51</v>
      </c>
      <c r="C48" s="18" t="s">
        <v>110</v>
      </c>
      <c r="D48" s="36">
        <v>1</v>
      </c>
      <c r="E48" s="19" t="s">
        <v>170</v>
      </c>
      <c r="F48" s="19" t="s">
        <v>193</v>
      </c>
      <c r="G48" s="19" t="s">
        <v>257</v>
      </c>
      <c r="H48" s="19" t="s">
        <v>211</v>
      </c>
      <c r="I48" s="19" t="s">
        <v>293</v>
      </c>
      <c r="J48" s="19" t="s">
        <v>297</v>
      </c>
      <c r="K48" s="19" t="s">
        <v>343</v>
      </c>
      <c r="L48" s="34">
        <v>2.3700000000000001E-3</v>
      </c>
      <c r="M48" s="19" t="s">
        <v>297</v>
      </c>
      <c r="N48" s="25" t="s">
        <v>380</v>
      </c>
      <c r="O48" s="32">
        <v>3.5200000000000001E-3</v>
      </c>
      <c r="P48" s="20">
        <f>D48*L48</f>
        <v>2.3700000000000001E-3</v>
      </c>
    </row>
    <row r="49" spans="1:16" ht="13.5" customHeight="1" x14ac:dyDescent="0.35">
      <c r="A49" s="16">
        <f>ROW(A49) - ROW($A$7)</f>
        <v>42</v>
      </c>
      <c r="B49" s="31" t="s">
        <v>52</v>
      </c>
      <c r="C49" s="11" t="s">
        <v>111</v>
      </c>
      <c r="D49" s="37">
        <v>1</v>
      </c>
      <c r="E49" s="12" t="s">
        <v>171</v>
      </c>
      <c r="F49" s="12" t="s">
        <v>191</v>
      </c>
      <c r="G49" s="12" t="s">
        <v>258</v>
      </c>
      <c r="H49" s="12" t="s">
        <v>208</v>
      </c>
      <c r="I49" s="12" t="s">
        <v>294</v>
      </c>
      <c r="J49" s="12" t="s">
        <v>297</v>
      </c>
      <c r="K49" s="12" t="s">
        <v>344</v>
      </c>
      <c r="L49" s="35">
        <v>2.33E-3</v>
      </c>
      <c r="M49" s="12" t="s">
        <v>297</v>
      </c>
      <c r="N49" s="26" t="s">
        <v>381</v>
      </c>
      <c r="O49" s="33">
        <v>2.47E-3</v>
      </c>
      <c r="P49" s="20">
        <f>D49*L49</f>
        <v>2.33E-3</v>
      </c>
    </row>
    <row r="50" spans="1:16" ht="13.5" customHeight="1" x14ac:dyDescent="0.35">
      <c r="A50" s="17">
        <f>ROW(A50) - ROW($A$7)</f>
        <v>43</v>
      </c>
      <c r="B50" s="30" t="s">
        <v>53</v>
      </c>
      <c r="C50" s="18" t="s">
        <v>112</v>
      </c>
      <c r="D50" s="36">
        <v>4</v>
      </c>
      <c r="E50" s="19" t="s">
        <v>172</v>
      </c>
      <c r="F50" s="19" t="s">
        <v>193</v>
      </c>
      <c r="G50" s="19" t="s">
        <v>259</v>
      </c>
      <c r="H50" s="19" t="s">
        <v>191</v>
      </c>
      <c r="I50" s="19" t="s">
        <v>295</v>
      </c>
      <c r="J50" s="19" t="s">
        <v>297</v>
      </c>
      <c r="K50" s="19" t="s">
        <v>345</v>
      </c>
      <c r="L50" s="34">
        <v>2.4199999999999998E-3</v>
      </c>
      <c r="M50" s="19" t="s">
        <v>297</v>
      </c>
      <c r="N50" s="25" t="s">
        <v>382</v>
      </c>
      <c r="O50" s="32">
        <v>2.4199999999999998E-3</v>
      </c>
      <c r="P50" s="20">
        <f>D50*L50</f>
        <v>9.6799999999999994E-3</v>
      </c>
    </row>
    <row r="51" spans="1:16" ht="13.5" customHeight="1" x14ac:dyDescent="0.35">
      <c r="A51" s="16">
        <f>ROW(A51) - ROW($A$7)</f>
        <v>44</v>
      </c>
      <c r="B51" s="31" t="s">
        <v>54</v>
      </c>
      <c r="C51" s="11" t="s">
        <v>113</v>
      </c>
      <c r="D51" s="37">
        <v>1</v>
      </c>
      <c r="E51" s="12" t="s">
        <v>173</v>
      </c>
      <c r="F51" s="12" t="s">
        <v>208</v>
      </c>
      <c r="G51" s="12" t="s">
        <v>260</v>
      </c>
      <c r="H51" s="12"/>
      <c r="I51" s="12"/>
      <c r="J51" s="12" t="s">
        <v>297</v>
      </c>
      <c r="K51" s="12" t="s">
        <v>346</v>
      </c>
      <c r="L51" s="35">
        <v>2.33E-3</v>
      </c>
      <c r="M51" s="12"/>
      <c r="N51" s="26"/>
      <c r="O51" s="33"/>
      <c r="P51" s="20">
        <f>D51*L51</f>
        <v>2.33E-3</v>
      </c>
    </row>
    <row r="52" spans="1:16" ht="13.5" customHeight="1" x14ac:dyDescent="0.35">
      <c r="A52" s="17">
        <f>ROW(A52) - ROW($A$7)</f>
        <v>45</v>
      </c>
      <c r="B52" s="30" t="s">
        <v>55</v>
      </c>
      <c r="C52" s="18" t="s">
        <v>114</v>
      </c>
      <c r="D52" s="36">
        <v>1</v>
      </c>
      <c r="E52" s="19" t="s">
        <v>174</v>
      </c>
      <c r="F52" s="19" t="s">
        <v>209</v>
      </c>
      <c r="G52" s="19" t="s">
        <v>261</v>
      </c>
      <c r="H52" s="19"/>
      <c r="I52" s="19"/>
      <c r="J52" s="19" t="s">
        <v>297</v>
      </c>
      <c r="K52" s="19" t="s">
        <v>347</v>
      </c>
      <c r="L52" s="34">
        <v>0.19261</v>
      </c>
      <c r="M52" s="19"/>
      <c r="N52" s="25"/>
      <c r="O52" s="32"/>
      <c r="P52" s="20">
        <f>D52*L52</f>
        <v>0.19261</v>
      </c>
    </row>
    <row r="53" spans="1:16" ht="13.5" customHeight="1" x14ac:dyDescent="0.35">
      <c r="A53" s="16">
        <f>ROW(A53) - ROW($A$7)</f>
        <v>46</v>
      </c>
      <c r="B53" s="31" t="s">
        <v>56</v>
      </c>
      <c r="C53" s="11" t="s">
        <v>115</v>
      </c>
      <c r="D53" s="37">
        <v>1</v>
      </c>
      <c r="E53" s="12" t="s">
        <v>175</v>
      </c>
      <c r="F53" s="12" t="s">
        <v>210</v>
      </c>
      <c r="G53" s="12" t="s">
        <v>262</v>
      </c>
      <c r="H53" s="12"/>
      <c r="I53" s="12"/>
      <c r="J53" s="12" t="s">
        <v>297</v>
      </c>
      <c r="K53" s="12" t="s">
        <v>348</v>
      </c>
      <c r="L53" s="35">
        <v>0.18296000000000001</v>
      </c>
      <c r="M53" s="12"/>
      <c r="N53" s="26"/>
      <c r="O53" s="33"/>
      <c r="P53" s="20">
        <f>D53*L53</f>
        <v>0.18296000000000001</v>
      </c>
    </row>
    <row r="54" spans="1:16" ht="13.5" customHeight="1" x14ac:dyDescent="0.35">
      <c r="A54" s="17">
        <f>ROW(A54) - ROW($A$7)</f>
        <v>47</v>
      </c>
      <c r="B54" s="30" t="s">
        <v>57</v>
      </c>
      <c r="C54" s="18" t="s">
        <v>116</v>
      </c>
      <c r="D54" s="36">
        <v>1</v>
      </c>
      <c r="E54" s="19" t="s">
        <v>176</v>
      </c>
      <c r="F54" s="19" t="s">
        <v>211</v>
      </c>
      <c r="G54" s="19" t="s">
        <v>263</v>
      </c>
      <c r="H54" s="19"/>
      <c r="I54" s="19"/>
      <c r="J54" s="19" t="s">
        <v>297</v>
      </c>
      <c r="K54" s="19" t="s">
        <v>349</v>
      </c>
      <c r="L54" s="34">
        <v>0.10395</v>
      </c>
      <c r="M54" s="19"/>
      <c r="N54" s="25"/>
      <c r="O54" s="32"/>
      <c r="P54" s="20">
        <f>D54*L54</f>
        <v>0.10395</v>
      </c>
    </row>
    <row r="55" spans="1:16" ht="13.5" customHeight="1" x14ac:dyDescent="0.35">
      <c r="A55" s="16">
        <f>ROW(A55) - ROW($A$7)</f>
        <v>48</v>
      </c>
      <c r="B55" s="31" t="s">
        <v>58</v>
      </c>
      <c r="C55" s="11" t="s">
        <v>117</v>
      </c>
      <c r="D55" s="37">
        <v>1</v>
      </c>
      <c r="E55" s="12" t="s">
        <v>177</v>
      </c>
      <c r="F55" s="12" t="s">
        <v>205</v>
      </c>
      <c r="G55" s="12" t="s">
        <v>264</v>
      </c>
      <c r="H55" s="12"/>
      <c r="I55" s="12"/>
      <c r="J55" s="12" t="s">
        <v>297</v>
      </c>
      <c r="K55" s="12" t="s">
        <v>350</v>
      </c>
      <c r="L55" s="35">
        <v>6.2390000000000001E-2</v>
      </c>
      <c r="M55" s="12"/>
      <c r="N55" s="26"/>
      <c r="O55" s="33"/>
      <c r="P55" s="20">
        <f>D55*L55</f>
        <v>6.2390000000000001E-2</v>
      </c>
    </row>
    <row r="56" spans="1:16" ht="13.5" customHeight="1" x14ac:dyDescent="0.35">
      <c r="A56" s="17">
        <f>ROW(A56) - ROW($A$7)</f>
        <v>49</v>
      </c>
      <c r="B56" s="30" t="s">
        <v>59</v>
      </c>
      <c r="C56" s="18" t="s">
        <v>118</v>
      </c>
      <c r="D56" s="36">
        <v>1</v>
      </c>
      <c r="E56" s="19" t="s">
        <v>178</v>
      </c>
      <c r="F56" s="19" t="s">
        <v>210</v>
      </c>
      <c r="G56" s="19" t="s">
        <v>265</v>
      </c>
      <c r="H56" s="19"/>
      <c r="I56" s="19"/>
      <c r="J56" s="19" t="s">
        <v>297</v>
      </c>
      <c r="K56" s="19" t="s">
        <v>351</v>
      </c>
      <c r="L56" s="34">
        <v>0.49243999999999999</v>
      </c>
      <c r="M56" s="19"/>
      <c r="N56" s="25"/>
      <c r="O56" s="32"/>
      <c r="P56" s="20">
        <f>D56*L56</f>
        <v>0.49243999999999999</v>
      </c>
    </row>
    <row r="57" spans="1:16" ht="13.5" customHeight="1" x14ac:dyDescent="0.35">
      <c r="A57" s="16">
        <f>ROW(A57) - ROW($A$7)</f>
        <v>50</v>
      </c>
      <c r="B57" s="31" t="s">
        <v>60</v>
      </c>
      <c r="C57" s="11" t="s">
        <v>119</v>
      </c>
      <c r="D57" s="37">
        <v>2</v>
      </c>
      <c r="E57" s="12" t="s">
        <v>179</v>
      </c>
      <c r="F57" s="12" t="s">
        <v>210</v>
      </c>
      <c r="G57" s="12" t="s">
        <v>266</v>
      </c>
      <c r="H57" s="12"/>
      <c r="I57" s="12"/>
      <c r="J57" s="12" t="s">
        <v>297</v>
      </c>
      <c r="K57" s="12" t="s">
        <v>352</v>
      </c>
      <c r="L57" s="35">
        <v>0.111</v>
      </c>
      <c r="M57" s="12"/>
      <c r="N57" s="26"/>
      <c r="O57" s="33"/>
      <c r="P57" s="20">
        <f>D57*L57</f>
        <v>0.222</v>
      </c>
    </row>
    <row r="58" spans="1:16" ht="13.5" customHeight="1" x14ac:dyDescent="0.35">
      <c r="A58" s="17">
        <f>ROW(A58) - ROW($A$7)</f>
        <v>51</v>
      </c>
      <c r="B58" s="30" t="s">
        <v>61</v>
      </c>
      <c r="C58" s="18" t="s">
        <v>120</v>
      </c>
      <c r="D58" s="36">
        <v>1</v>
      </c>
      <c r="E58" s="19" t="s">
        <v>180</v>
      </c>
      <c r="F58" s="19" t="s">
        <v>212</v>
      </c>
      <c r="G58" s="19" t="s">
        <v>267</v>
      </c>
      <c r="H58" s="19"/>
      <c r="I58" s="19"/>
      <c r="J58" s="19" t="s">
        <v>297</v>
      </c>
      <c r="K58" s="19" t="s">
        <v>353</v>
      </c>
      <c r="L58" s="34">
        <v>3.1042200000000002</v>
      </c>
      <c r="M58" s="19"/>
      <c r="N58" s="25"/>
      <c r="O58" s="32"/>
      <c r="P58" s="20">
        <f>D58*L58</f>
        <v>3.1042200000000002</v>
      </c>
    </row>
    <row r="59" spans="1:16" ht="13.5" customHeight="1" x14ac:dyDescent="0.35">
      <c r="A59" s="16">
        <f>ROW(A59) - ROW($A$7)</f>
        <v>52</v>
      </c>
      <c r="B59" s="31" t="s">
        <v>62</v>
      </c>
      <c r="C59" s="11" t="s">
        <v>121</v>
      </c>
      <c r="D59" s="37">
        <v>1</v>
      </c>
      <c r="E59" s="12" t="s">
        <v>181</v>
      </c>
      <c r="F59" s="12" t="s">
        <v>213</v>
      </c>
      <c r="G59" s="12" t="s">
        <v>268</v>
      </c>
      <c r="H59" s="12"/>
      <c r="I59" s="12"/>
      <c r="J59" s="12" t="s">
        <v>297</v>
      </c>
      <c r="K59" s="12" t="s">
        <v>354</v>
      </c>
      <c r="L59" s="35">
        <v>1.5449999999999999</v>
      </c>
      <c r="M59" s="12"/>
      <c r="N59" s="26"/>
      <c r="O59" s="33"/>
      <c r="P59" s="20">
        <f>D59*L59</f>
        <v>1.5449999999999999</v>
      </c>
    </row>
    <row r="60" spans="1:16" ht="13.5" customHeight="1" x14ac:dyDescent="0.35">
      <c r="A60" s="17">
        <f>ROW(A60) - ROW($A$7)</f>
        <v>53</v>
      </c>
      <c r="B60" s="30" t="s">
        <v>63</v>
      </c>
      <c r="C60" s="18" t="s">
        <v>122</v>
      </c>
      <c r="D60" s="36">
        <v>1</v>
      </c>
      <c r="E60" s="19" t="s">
        <v>182</v>
      </c>
      <c r="F60" s="19" t="s">
        <v>214</v>
      </c>
      <c r="G60" s="19" t="s">
        <v>269</v>
      </c>
      <c r="H60" s="19"/>
      <c r="I60" s="19"/>
      <c r="J60" s="19" t="s">
        <v>301</v>
      </c>
      <c r="K60" s="19" t="s">
        <v>269</v>
      </c>
      <c r="L60" s="34">
        <v>8.0815000000000001</v>
      </c>
      <c r="M60" s="19"/>
      <c r="N60" s="25"/>
      <c r="O60" s="32"/>
      <c r="P60" s="20">
        <f>D60*L60</f>
        <v>8.0815000000000001</v>
      </c>
    </row>
    <row r="61" spans="1:16" ht="13.5" customHeight="1" x14ac:dyDescent="0.35">
      <c r="A61" s="16">
        <f>ROW(A61) - ROW($A$7)</f>
        <v>54</v>
      </c>
      <c r="B61" s="31" t="s">
        <v>64</v>
      </c>
      <c r="C61" s="11" t="s">
        <v>123</v>
      </c>
      <c r="D61" s="37">
        <v>1</v>
      </c>
      <c r="E61" s="12" t="s">
        <v>183</v>
      </c>
      <c r="F61" s="12" t="s">
        <v>215</v>
      </c>
      <c r="G61" s="12" t="s">
        <v>270</v>
      </c>
      <c r="H61" s="12"/>
      <c r="I61" s="12"/>
      <c r="J61" s="12" t="s">
        <v>297</v>
      </c>
      <c r="K61" s="12" t="s">
        <v>355</v>
      </c>
      <c r="L61" s="35">
        <v>1.62914</v>
      </c>
      <c r="M61" s="12"/>
      <c r="N61" s="26"/>
      <c r="O61" s="33"/>
      <c r="P61" s="20">
        <f>D61*L61</f>
        <v>1.62914</v>
      </c>
    </row>
    <row r="62" spans="1:16" ht="13.5" customHeight="1" x14ac:dyDescent="0.35">
      <c r="A62" s="17">
        <f>ROW(A62) - ROW($A$7)</f>
        <v>55</v>
      </c>
      <c r="B62" s="30" t="s">
        <v>65</v>
      </c>
      <c r="C62" s="18" t="s">
        <v>124</v>
      </c>
      <c r="D62" s="36">
        <v>1</v>
      </c>
      <c r="E62" s="19" t="s">
        <v>184</v>
      </c>
      <c r="F62" s="19" t="s">
        <v>210</v>
      </c>
      <c r="G62" s="19" t="s">
        <v>271</v>
      </c>
      <c r="H62" s="19"/>
      <c r="I62" s="19"/>
      <c r="J62" s="19" t="s">
        <v>297</v>
      </c>
      <c r="K62" s="19" t="s">
        <v>356</v>
      </c>
      <c r="L62" s="34">
        <v>0.15640000000000001</v>
      </c>
      <c r="M62" s="19"/>
      <c r="N62" s="25"/>
      <c r="O62" s="32"/>
      <c r="P62" s="20">
        <f>D62*L62</f>
        <v>0.15640000000000001</v>
      </c>
    </row>
    <row r="63" spans="1:16" ht="13.5" customHeight="1" x14ac:dyDescent="0.35">
      <c r="A63" s="16">
        <f>ROW(A63) - ROW($A$7)</f>
        <v>56</v>
      </c>
      <c r="B63" s="31" t="s">
        <v>66</v>
      </c>
      <c r="C63" s="11" t="s">
        <v>125</v>
      </c>
      <c r="D63" s="37">
        <v>1</v>
      </c>
      <c r="E63" s="12" t="s">
        <v>185</v>
      </c>
      <c r="F63" s="12" t="s">
        <v>216</v>
      </c>
      <c r="G63" s="12" t="s">
        <v>272</v>
      </c>
      <c r="H63" s="12"/>
      <c r="I63" s="12"/>
      <c r="J63" s="12" t="s">
        <v>297</v>
      </c>
      <c r="K63" s="12" t="s">
        <v>357</v>
      </c>
      <c r="L63" s="35">
        <v>0.76</v>
      </c>
      <c r="M63" s="12"/>
      <c r="N63" s="26"/>
      <c r="O63" s="33"/>
      <c r="P63" s="20">
        <f>D63*L63</f>
        <v>0.76</v>
      </c>
    </row>
    <row r="64" spans="1:16" ht="13.5" customHeight="1" x14ac:dyDescent="0.35">
      <c r="A64" s="17">
        <f>ROW(A64) - ROW($A$7)</f>
        <v>57</v>
      </c>
      <c r="B64" s="30" t="s">
        <v>67</v>
      </c>
      <c r="C64" s="18" t="s">
        <v>126</v>
      </c>
      <c r="D64" s="36">
        <v>1</v>
      </c>
      <c r="E64" s="19" t="s">
        <v>186</v>
      </c>
      <c r="F64" s="19" t="s">
        <v>217</v>
      </c>
      <c r="G64" s="19" t="s">
        <v>273</v>
      </c>
      <c r="H64" s="19"/>
      <c r="I64" s="19"/>
      <c r="J64" s="19" t="s">
        <v>297</v>
      </c>
      <c r="K64" s="19" t="s">
        <v>358</v>
      </c>
      <c r="L64" s="34">
        <v>0.42502000000000001</v>
      </c>
      <c r="M64" s="19"/>
      <c r="N64" s="25"/>
      <c r="O64" s="32"/>
      <c r="P64" s="20">
        <f>D64*L64</f>
        <v>0.42502000000000001</v>
      </c>
    </row>
    <row r="65" spans="1:16" ht="13.5" customHeight="1" thickBot="1" x14ac:dyDescent="0.4">
      <c r="A65" s="16">
        <f>ROW(A65) - ROW($A$7)</f>
        <v>58</v>
      </c>
      <c r="B65" s="31" t="s">
        <v>68</v>
      </c>
      <c r="C65" s="11" t="s">
        <v>127</v>
      </c>
      <c r="D65" s="37">
        <v>1</v>
      </c>
      <c r="E65" s="12" t="s">
        <v>187</v>
      </c>
      <c r="F65" s="12" t="s">
        <v>218</v>
      </c>
      <c r="G65" s="12" t="s">
        <v>274</v>
      </c>
      <c r="H65" s="12"/>
      <c r="I65" s="12"/>
      <c r="J65" s="12" t="s">
        <v>297</v>
      </c>
      <c r="K65" s="12" t="s">
        <v>359</v>
      </c>
      <c r="L65" s="35">
        <v>0.34969</v>
      </c>
      <c r="M65" s="12"/>
      <c r="N65" s="26"/>
      <c r="O65" s="33"/>
      <c r="P65" s="20">
        <f>D65*L65</f>
        <v>0.34969</v>
      </c>
    </row>
    <row r="66" spans="1:16" x14ac:dyDescent="0.35">
      <c r="A66" s="23"/>
      <c r="B66" s="23"/>
      <c r="C66" s="23"/>
      <c r="D66" s="23"/>
      <c r="E66" s="23"/>
      <c r="F66" s="23"/>
      <c r="G66" s="23"/>
      <c r="H66" s="23"/>
      <c r="I66" s="23"/>
      <c r="J66" s="13"/>
      <c r="K66" s="13"/>
      <c r="L66" s="13"/>
      <c r="M66" s="13"/>
      <c r="N66" s="13"/>
      <c r="O66" s="13" t="s">
        <v>5</v>
      </c>
      <c r="P66" s="13">
        <f>SUM(P8:P65)</f>
        <v>24.539710000000003</v>
      </c>
    </row>
    <row r="67" spans="1:16" x14ac:dyDescent="0.35">
      <c r="A67" s="6"/>
      <c r="B67" s="6"/>
      <c r="C67" s="6"/>
      <c r="D67" s="6"/>
      <c r="E67" s="6"/>
      <c r="F67" s="6"/>
      <c r="G67" s="6"/>
      <c r="H67" s="6"/>
      <c r="I67" s="6"/>
    </row>
    <row r="68" spans="1:16" x14ac:dyDescent="0.35">
      <c r="A68" s="6"/>
      <c r="B68" s="6"/>
      <c r="C68" s="6"/>
      <c r="D68" s="6"/>
      <c r="E68" s="6"/>
      <c r="F68" s="6"/>
      <c r="G68" s="6"/>
      <c r="H68" s="6" t="s">
        <v>1</v>
      </c>
      <c r="I68" s="6"/>
    </row>
    <row r="69" spans="1:16" x14ac:dyDescent="0.35">
      <c r="A69" s="6"/>
      <c r="B69" s="6"/>
      <c r="C69" s="6"/>
      <c r="D69" s="6"/>
      <c r="E69" s="6"/>
      <c r="F69" s="6"/>
      <c r="G69" s="6"/>
      <c r="H69" s="6"/>
      <c r="I69" s="6"/>
    </row>
    <row r="79" spans="1:16" ht="13.15" x14ac:dyDescent="0.4">
      <c r="H79" s="9"/>
      <c r="I79" s="9"/>
      <c r="J79" s="2"/>
      <c r="K79" s="2"/>
    </row>
    <row r="80" spans="1:16" x14ac:dyDescent="0.35">
      <c r="H80" s="10"/>
      <c r="I80" s="10"/>
      <c r="J80" s="10"/>
    </row>
    <row r="81" spans="8:10" x14ac:dyDescent="0.35">
      <c r="H81" s="10"/>
      <c r="I81" s="10"/>
      <c r="J81" s="10"/>
    </row>
    <row r="82" spans="8:10" x14ac:dyDescent="0.35">
      <c r="H82" s="10"/>
      <c r="I82" s="10"/>
      <c r="J82" s="10"/>
    </row>
  </sheetData>
  <mergeCells count="4">
    <mergeCell ref="A1:E1"/>
    <mergeCell ref="A2:E2"/>
    <mergeCell ref="A3:E3"/>
    <mergeCell ref="A4:E4"/>
  </mergeCells>
  <phoneticPr fontId="0" type="noConversion"/>
  <printOptions gridLines="1"/>
  <pageMargins left="0.46" right="0.36" top="0.57999999999999996" bottom="1" header="0.5" footer="0.5"/>
  <pageSetup paperSize="9" scale="61" orientation="landscape" horizontalDpi="200" verticalDpi="200"/>
  <headerFooter alignWithMargins="0">
    <oddFooter>&amp;L&amp;"Arial,Bold"Electric Imp&amp;C&amp;D&amp;RPage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gino</dc:creator>
  <cp:lastModifiedBy>agung mandala</cp:lastModifiedBy>
  <cp:lastPrinted>2012-06-15T00:12:18Z</cp:lastPrinted>
  <dcterms:created xsi:type="dcterms:W3CDTF">2002-11-05T15:28:02Z</dcterms:created>
  <dcterms:modified xsi:type="dcterms:W3CDTF">2021-11-23T13:00:01Z</dcterms:modified>
</cp:coreProperties>
</file>